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C. CONTABILIDAD\Desktop\AÑO CONTABLE 2026\INVENTARIO 2026\no hospialario\"/>
    </mc:Choice>
  </mc:AlternateContent>
  <bookViews>
    <workbookView xWindow="0" yWindow="0" windowWidth="28800" windowHeight="12030" tabRatio="500"/>
  </bookViews>
  <sheets>
    <sheet name="INVENTARIO MAT. OFICINA " sheetId="1" r:id="rId1"/>
    <sheet name="INV. MAT. " sheetId="4" r:id="rId2"/>
    <sheet name="INVENTARIO MAT. LIMPIEZA" sheetId="3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4" l="1"/>
  <c r="I15" i="4" s="1"/>
  <c r="F16" i="4"/>
  <c r="I16" i="4" s="1"/>
  <c r="F17" i="4"/>
  <c r="I17" i="4" s="1"/>
  <c r="F18" i="4"/>
  <c r="I18" i="4" s="1"/>
  <c r="F19" i="4"/>
  <c r="I19" i="4" s="1"/>
  <c r="F20" i="4"/>
  <c r="I20" i="4" s="1"/>
  <c r="F21" i="4"/>
  <c r="I21" i="4" s="1"/>
  <c r="F22" i="4"/>
  <c r="I22" i="4" s="1"/>
  <c r="F23" i="4"/>
  <c r="I23" i="4" s="1"/>
  <c r="F24" i="4"/>
  <c r="I24" i="4" s="1"/>
  <c r="F25" i="4"/>
  <c r="I25" i="4" s="1"/>
  <c r="F26" i="4"/>
  <c r="I26" i="4" s="1"/>
  <c r="F27" i="4"/>
  <c r="I27" i="4" s="1"/>
  <c r="F28" i="4"/>
  <c r="I28" i="4" s="1"/>
  <c r="F29" i="4"/>
  <c r="I29" i="4" s="1"/>
  <c r="F30" i="4"/>
  <c r="I30" i="4" s="1"/>
  <c r="F31" i="4"/>
  <c r="I31" i="4" s="1"/>
  <c r="F32" i="4"/>
  <c r="I32" i="4" s="1"/>
  <c r="F33" i="4"/>
  <c r="I33" i="4" s="1"/>
  <c r="F34" i="4"/>
  <c r="I34" i="4" s="1"/>
  <c r="F35" i="4"/>
  <c r="I35" i="4" s="1"/>
  <c r="F36" i="4"/>
  <c r="I36" i="4" s="1"/>
  <c r="F37" i="4"/>
  <c r="I37" i="4" s="1"/>
  <c r="F38" i="4"/>
  <c r="I38" i="4" s="1"/>
  <c r="F39" i="4"/>
  <c r="I39" i="4" s="1"/>
  <c r="F40" i="4"/>
  <c r="I40" i="4" s="1"/>
  <c r="F41" i="4"/>
  <c r="I41" i="4" s="1"/>
  <c r="F42" i="4"/>
  <c r="I42" i="4" s="1"/>
  <c r="F43" i="4"/>
  <c r="I43" i="4" s="1"/>
  <c r="F44" i="4"/>
  <c r="I44" i="4" s="1"/>
  <c r="F45" i="4"/>
  <c r="I45" i="4" s="1"/>
  <c r="F46" i="4"/>
  <c r="I46" i="4" s="1"/>
  <c r="I47" i="4"/>
  <c r="F48" i="4"/>
  <c r="I48" i="4" s="1"/>
  <c r="F49" i="4"/>
  <c r="I49" i="4" s="1"/>
  <c r="F50" i="4"/>
  <c r="I50" i="4" s="1"/>
  <c r="F51" i="4"/>
  <c r="I51" i="4" s="1"/>
  <c r="F52" i="4"/>
  <c r="I52" i="4" s="1"/>
  <c r="F53" i="4"/>
  <c r="I53" i="4" s="1"/>
  <c r="F54" i="4"/>
  <c r="I54" i="4" s="1"/>
  <c r="F55" i="4"/>
  <c r="I55" i="4" s="1"/>
  <c r="F56" i="4"/>
  <c r="I56" i="4" s="1"/>
  <c r="F57" i="4"/>
  <c r="I57" i="4" s="1"/>
  <c r="F58" i="4"/>
  <c r="I58" i="4" s="1"/>
  <c r="F59" i="4"/>
  <c r="I59" i="4"/>
  <c r="F60" i="4"/>
  <c r="I60" i="4" s="1"/>
  <c r="F61" i="4"/>
  <c r="I61" i="4" s="1"/>
  <c r="F62" i="4"/>
  <c r="I62" i="4" s="1"/>
  <c r="F63" i="4"/>
  <c r="I63" i="4" s="1"/>
  <c r="F64" i="4"/>
  <c r="I64" i="4" s="1"/>
  <c r="F65" i="4"/>
  <c r="I65" i="4" s="1"/>
  <c r="F66" i="4"/>
  <c r="I66" i="4" s="1"/>
  <c r="F67" i="4"/>
  <c r="I67" i="4" s="1"/>
  <c r="F68" i="4"/>
  <c r="I68" i="4" s="1"/>
  <c r="F69" i="4"/>
  <c r="I69" i="4" s="1"/>
  <c r="F70" i="4"/>
  <c r="I70" i="4" s="1"/>
  <c r="F71" i="4"/>
  <c r="I71" i="4" s="1"/>
  <c r="F72" i="4"/>
  <c r="I72" i="4" s="1"/>
  <c r="F73" i="4"/>
  <c r="I73" i="4" s="1"/>
  <c r="F74" i="4"/>
  <c r="I74" i="4" s="1"/>
  <c r="F75" i="4"/>
  <c r="I75" i="4" s="1"/>
  <c r="F76" i="4"/>
  <c r="I76" i="4" s="1"/>
  <c r="F77" i="4"/>
  <c r="I77" i="4" s="1"/>
  <c r="F78" i="4"/>
  <c r="I78" i="4" s="1"/>
  <c r="F79" i="4"/>
  <c r="I79" i="4" s="1"/>
  <c r="F80" i="4"/>
  <c r="I80" i="4" s="1"/>
  <c r="F81" i="4"/>
  <c r="I81" i="4" s="1"/>
  <c r="F82" i="4"/>
  <c r="I82" i="4" s="1"/>
  <c r="F83" i="4"/>
  <c r="I83" i="4" s="1"/>
  <c r="F84" i="4"/>
  <c r="I84" i="4" s="1"/>
  <c r="F85" i="4"/>
  <c r="I85" i="4" s="1"/>
  <c r="F86" i="4"/>
  <c r="F87" i="4"/>
  <c r="I87" i="4" s="1"/>
  <c r="F88" i="4"/>
  <c r="I88" i="4"/>
  <c r="I89" i="4" l="1"/>
  <c r="G48" i="3"/>
  <c r="I48" i="3" s="1"/>
  <c r="G47" i="3"/>
  <c r="I47" i="3" s="1"/>
  <c r="G46" i="3"/>
  <c r="I46" i="3" s="1"/>
  <c r="G45" i="3"/>
  <c r="I45" i="3" s="1"/>
  <c r="G44" i="3"/>
  <c r="I44" i="3" s="1"/>
  <c r="G43" i="3"/>
  <c r="I43" i="3" s="1"/>
  <c r="G42" i="3"/>
  <c r="I42" i="3" s="1"/>
  <c r="G41" i="3"/>
  <c r="I41" i="3" s="1"/>
  <c r="G40" i="3"/>
  <c r="I40" i="3" s="1"/>
  <c r="G39" i="3"/>
  <c r="I39" i="3" s="1"/>
  <c r="G38" i="3"/>
  <c r="I38" i="3" s="1"/>
  <c r="G37" i="3"/>
  <c r="I37" i="3" s="1"/>
  <c r="G36" i="3"/>
  <c r="I36" i="3" s="1"/>
  <c r="G35" i="3"/>
  <c r="I35" i="3" s="1"/>
  <c r="G34" i="3"/>
  <c r="I34" i="3" s="1"/>
  <c r="G33" i="3"/>
  <c r="I33" i="3" s="1"/>
  <c r="G32" i="3"/>
  <c r="I32" i="3" s="1"/>
  <c r="G31" i="3"/>
  <c r="I31" i="3" s="1"/>
  <c r="G30" i="3"/>
  <c r="I30" i="3" s="1"/>
  <c r="G29" i="3"/>
  <c r="I29" i="3" s="1"/>
  <c r="G28" i="3"/>
  <c r="I28" i="3" s="1"/>
  <c r="G27" i="3"/>
  <c r="I27" i="3" s="1"/>
  <c r="G26" i="3"/>
  <c r="I26" i="3" s="1"/>
  <c r="G25" i="3"/>
  <c r="I25" i="3" s="1"/>
  <c r="G24" i="3"/>
  <c r="I24" i="3" s="1"/>
  <c r="G23" i="3"/>
  <c r="I23" i="3" s="1"/>
  <c r="G22" i="3"/>
  <c r="I22" i="3" s="1"/>
  <c r="G21" i="3"/>
  <c r="I21" i="3" s="1"/>
  <c r="G20" i="3"/>
  <c r="I20" i="3" s="1"/>
  <c r="G19" i="3"/>
  <c r="I19" i="3" s="1"/>
  <c r="G18" i="3"/>
  <c r="I18" i="3" s="1"/>
  <c r="G17" i="3"/>
  <c r="I17" i="3" s="1"/>
  <c r="G16" i="3"/>
  <c r="I16" i="3" s="1"/>
  <c r="G15" i="3"/>
  <c r="I15" i="3" s="1"/>
  <c r="G14" i="3"/>
  <c r="I14" i="3" s="1"/>
  <c r="F61" i="1"/>
  <c r="I61" i="1" s="1"/>
  <c r="F60" i="1"/>
  <c r="I60" i="1" s="1"/>
  <c r="F59" i="1"/>
  <c r="I59" i="1" s="1"/>
  <c r="F58" i="1"/>
  <c r="I58" i="1" s="1"/>
  <c r="F57" i="1"/>
  <c r="I57" i="1" s="1"/>
  <c r="F56" i="1"/>
  <c r="I56" i="1" s="1"/>
  <c r="F55" i="1"/>
  <c r="I55" i="1" s="1"/>
  <c r="I54" i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I49" i="3" l="1"/>
  <c r="I62" i="1"/>
</calcChain>
</file>

<file path=xl/sharedStrings.xml><?xml version="1.0" encoding="utf-8"?>
<sst xmlns="http://schemas.openxmlformats.org/spreadsheetml/2006/main" count="406" uniqueCount="219">
  <si>
    <t xml:space="preserve">                                                                                             Inventario de Materiales Gastable de Oficina </t>
  </si>
  <si>
    <t>(01-04-2026)- (30-04-2026)</t>
  </si>
  <si>
    <t xml:space="preserve">                              ALMACEN:   DE MATERIALES DE OFICINA </t>
  </si>
  <si>
    <t xml:space="preserve">   ESTABLECIMIENTO:  HOSPITAL MATERNO DRA. EVANGELINA RODRIGUEZ        REGION: 0</t>
  </si>
  <si>
    <t xml:space="preserve">            AREA DE SALUD:  </t>
  </si>
  <si>
    <t>VI</t>
  </si>
  <si>
    <t xml:space="preserve">    MES:  </t>
  </si>
  <si>
    <t>ABRIL</t>
  </si>
  <si>
    <t>AÑO 2026</t>
  </si>
  <si>
    <t>TOTAL</t>
  </si>
  <si>
    <t>VALOR</t>
  </si>
  <si>
    <t>ARTICULO</t>
  </si>
  <si>
    <t>UNIDAD</t>
  </si>
  <si>
    <t xml:space="preserve">EXISTENCIA </t>
  </si>
  <si>
    <t>ENTRADA</t>
  </si>
  <si>
    <t>CONSUMIDO</t>
  </si>
  <si>
    <t xml:space="preserve">INICIAL </t>
  </si>
  <si>
    <t>FINAL</t>
  </si>
  <si>
    <t>(3+4)5</t>
  </si>
  <si>
    <t>UNITARIO</t>
  </si>
  <si>
    <t>CINTA PEGANTE TRANSP.</t>
  </si>
  <si>
    <t>UNDS</t>
  </si>
  <si>
    <t>CARPETAS ACORDEON CON DIVISIONES</t>
  </si>
  <si>
    <t>CARPETA 3 ARGOLLA G.</t>
  </si>
  <si>
    <t>PORTA CINTA ADHESIVAS</t>
  </si>
  <si>
    <t>BOLIGRAFO AZUL</t>
  </si>
  <si>
    <t>CJ/12</t>
  </si>
  <si>
    <t>BOLIGRAFO NEGRO</t>
  </si>
  <si>
    <t>BOLIGRAFO ROJO</t>
  </si>
  <si>
    <t>CLIP PEQ.</t>
  </si>
  <si>
    <t>CJ/100</t>
  </si>
  <si>
    <t>CLIP GRANDE</t>
  </si>
  <si>
    <t>CORRECTOR TIPO LAPICERO</t>
  </si>
  <si>
    <t>LAPIZ CARBON</t>
  </si>
  <si>
    <t>GRAPA</t>
  </si>
  <si>
    <t>CJ/24</t>
  </si>
  <si>
    <t>TIGERA MEDIANA</t>
  </si>
  <si>
    <t>TIGERA GRANDE</t>
  </si>
  <si>
    <t>BANDITA/GOMITA</t>
  </si>
  <si>
    <t>GRAPADORA GDE.</t>
  </si>
  <si>
    <t>GRAPADORA PEQ.</t>
  </si>
  <si>
    <t>SACAGRAPA</t>
  </si>
  <si>
    <t>SACA PUNTAS</t>
  </si>
  <si>
    <t>LIBRETAS RAYADAS 8 1/2 *11</t>
  </si>
  <si>
    <t>LIBRO RECORD 500 PAG.</t>
  </si>
  <si>
    <t>TARJETA DE INVENTARIO</t>
  </si>
  <si>
    <t>MARCADORES AZUL</t>
  </si>
  <si>
    <t>MARCADORES ROJO</t>
  </si>
  <si>
    <t>CJ/10</t>
  </si>
  <si>
    <t>MARCADORES VERDES</t>
  </si>
  <si>
    <t>RESALTADORES MAMEY</t>
  </si>
  <si>
    <t>RESALTADORES VERDE</t>
  </si>
  <si>
    <t>RESALTADORES AZUL</t>
  </si>
  <si>
    <t>RESALTADORES ROSADO</t>
  </si>
  <si>
    <t>TINTA P/SELLO</t>
  </si>
  <si>
    <t>PAPER P/SUMADORA</t>
  </si>
  <si>
    <t>PAPER BON 8 1/2 x11</t>
  </si>
  <si>
    <t>RESMAS</t>
  </si>
  <si>
    <t>PAPEL BON 8 1/2X14</t>
  </si>
  <si>
    <t xml:space="preserve">PORTA LAPIZ DE METAL </t>
  </si>
  <si>
    <t xml:space="preserve">PAPEL CARBON AZUL </t>
  </si>
  <si>
    <t>PAQ.</t>
  </si>
  <si>
    <t>PAPER KRAFT CREMA</t>
  </si>
  <si>
    <t>PILA DOBLE AAA</t>
  </si>
  <si>
    <t xml:space="preserve">UNDS </t>
  </si>
  <si>
    <t>PAPER KRAFT BLANCO</t>
  </si>
  <si>
    <t>GANCHO M Y H</t>
  </si>
  <si>
    <t>CJAS.</t>
  </si>
  <si>
    <t>POSTIN MED.</t>
  </si>
  <si>
    <t>PERFODOEA DE 3 HOYOS</t>
  </si>
  <si>
    <t xml:space="preserve"> </t>
  </si>
  <si>
    <t>FOLDER AMARILLO</t>
  </si>
  <si>
    <t>FOLDER AMARILLO G.</t>
  </si>
  <si>
    <t>FOLDER ROJO DE 3 DIVIC.</t>
  </si>
  <si>
    <t>FOLDER VERDE</t>
  </si>
  <si>
    <t>FOLDER AZUL</t>
  </si>
  <si>
    <t>FOLDER ROJO</t>
  </si>
  <si>
    <t xml:space="preserve">CLICK BILLETEROS </t>
  </si>
  <si>
    <t xml:space="preserve">TOTAL </t>
  </si>
  <si>
    <t>Dr. Marcelino Figuereo</t>
  </si>
  <si>
    <t>Lic. Migdalia A. Vasquez</t>
  </si>
  <si>
    <t xml:space="preserve">              Director</t>
  </si>
  <si>
    <t>Administradora</t>
  </si>
  <si>
    <t xml:space="preserve">                                                                                             Inventario de Materiales Gastable</t>
  </si>
  <si>
    <t xml:space="preserve">                              ALMACEN:   DE MATERIALES</t>
  </si>
  <si>
    <t xml:space="preserve">INIICAL </t>
  </si>
  <si>
    <t>LIBRO DE PARTO</t>
  </si>
  <si>
    <t>LIBRO PROC-QUIRURGICO</t>
  </si>
  <si>
    <t>LIBRO DE PERINATO</t>
  </si>
  <si>
    <t>LIBRO DE REGISTRO DE NACIMIENTO</t>
  </si>
  <si>
    <t>TARJETAS DE CITAS</t>
  </si>
  <si>
    <t>TALONARIO ENFERMERIA EMERG</t>
  </si>
  <si>
    <t>TALONARIO ENFERM. DE CIRUGIA</t>
  </si>
  <si>
    <t>RECETARIO LAB. QUIMICO</t>
  </si>
  <si>
    <t>TALONARIO TRIP. NSR/CAJA</t>
  </si>
  <si>
    <t>TALONARIO EXAMEN ORINA</t>
  </si>
  <si>
    <t>TALONARIO HEMATOLOGIA</t>
  </si>
  <si>
    <t>TALONARIO ASIG. TRAB. ENFERMERIA</t>
  </si>
  <si>
    <t>TALONARIO DE PERINATOLOGIA</t>
  </si>
  <si>
    <t>TALONARIO HIST. CLIN. PEDIATRICA</t>
  </si>
  <si>
    <t>TALONARIO DE TARG. PERINATAL</t>
  </si>
  <si>
    <t>TALONARIO DE GAST.  QUIROFANO</t>
  </si>
  <si>
    <t>TALONARIO RECI. AL USUARIO</t>
  </si>
  <si>
    <t>TALONARIO MAT. GASTABLES</t>
  </si>
  <si>
    <t>TALONARIO REC. DE DATOS</t>
  </si>
  <si>
    <t>TALONARIO DE SONOGRAFIA</t>
  </si>
  <si>
    <t>TALONARIO REPORTE  DIAGN.. OBST.</t>
  </si>
  <si>
    <t>TALONARIO HIST. CLIN.MUJER/ABORTO</t>
  </si>
  <si>
    <t>TALONARIO RECOMEN. MATER.</t>
  </si>
  <si>
    <t>TALONARIO FORM. VACUNA</t>
  </si>
  <si>
    <t>TALONARIO CLINIC. VIROLOGIA</t>
  </si>
  <si>
    <t>TALONARIO EVALUAC. PRE-ANESTESIA</t>
  </si>
  <si>
    <t>TALONARIO DE EGRESO DE SALA</t>
  </si>
  <si>
    <t>TALONARIO DE HIGUIENES Y SALUD</t>
  </si>
  <si>
    <t>TALONARIO REP. ABDOMINAL SONOG</t>
  </si>
  <si>
    <t>TALONARIO ENFERMERIA Y DIETA</t>
  </si>
  <si>
    <t>TALONARIO HIST. CLIN. PERINATAL</t>
  </si>
  <si>
    <t>TALONARIO RECETARIO</t>
  </si>
  <si>
    <t>TALONARIO PUERPERIO</t>
  </si>
  <si>
    <t>TALONARIO REPORTE  HEMO CULTIVO</t>
  </si>
  <si>
    <t>TALONARIO SONOGRAFIA TIROIDES</t>
  </si>
  <si>
    <t>TALONARIO REPORTE URO-CULTIVO</t>
  </si>
  <si>
    <t>TALONARO REPORTE ANTI-BIOGRAMA</t>
  </si>
  <si>
    <t>TALONARIO DE CONSEJERIA</t>
  </si>
  <si>
    <t>TALONARIO  RETORNO A PACIENTES</t>
  </si>
  <si>
    <t>TALONARIO HISTORIA CLIN. GINEC.</t>
  </si>
  <si>
    <t>TALONARIO CONTROL DE GLICEMIA.</t>
  </si>
  <si>
    <t>TALONARIO PERIODONCIA</t>
  </si>
  <si>
    <t>TALONARIO ODONTOLOGIA</t>
  </si>
  <si>
    <t>TALONARIO FECHA CLIN. ORTODONCIA</t>
  </si>
  <si>
    <t>TALONARIO DIGNOSTICO ODONT. NAC.</t>
  </si>
  <si>
    <t>TALONARIO ENDOCRINOLOGIA</t>
  </si>
  <si>
    <t>TALONARIO HJ CONSENTIMIENT INF</t>
  </si>
  <si>
    <t>TALONARIO ODONT. FECHA NAC.</t>
  </si>
  <si>
    <t>TALONARIO INGRES PAC. ODONT</t>
  </si>
  <si>
    <t>TALONARIO ATENCION ODONTOL</t>
  </si>
  <si>
    <t>TALONARIO H/REQ. UCIN</t>
  </si>
  <si>
    <t>TALONARIO CENTRAL DE OXIGENO /EMERG</t>
  </si>
  <si>
    <t>TALONARIO CENTRAL HIDRICO/ENFERM UCIN</t>
  </si>
  <si>
    <t>TALONARIO HIST. CLINIC. NEONATAL</t>
  </si>
  <si>
    <t>TALONARIO RECIEN NAC. FALLECIDO</t>
  </si>
  <si>
    <t>TALONARIO DE COMP. DE EMBARAZOS</t>
  </si>
  <si>
    <t>TALONARIO DE HIST. CLIN. ENDROCRINOLOGIA</t>
  </si>
  <si>
    <t>TALONARIO HOJ/SIGNO VITALES</t>
  </si>
  <si>
    <t>TALONARIO CONDUCCION ANESTECIA</t>
  </si>
  <si>
    <t>TALONARIO DEPART. NEONATOLOGIA CONSENT. UCIN</t>
  </si>
  <si>
    <t>TALONARIO DEPRT. NEONATOLOG/H PROTOCOLO</t>
  </si>
  <si>
    <t xml:space="preserve">KARDEX DE MEDICAMENTOS </t>
  </si>
  <si>
    <t>TALONARIO DE KARDEX EN AREA DE EMERGENCIA</t>
  </si>
  <si>
    <t>NUTRICION CLINICA</t>
  </si>
  <si>
    <t>SINGNOGRAMA CONTROL LIQUIDO</t>
  </si>
  <si>
    <t xml:space="preserve">SINOGRAMA </t>
  </si>
  <si>
    <t>GRAFICOS DE LIQUIDO DE PACIENTE</t>
  </si>
  <si>
    <t>UND</t>
  </si>
  <si>
    <t>GRAFICOS DE SIGNO VITALES</t>
  </si>
  <si>
    <t>ENFERMERIA UCI</t>
  </si>
  <si>
    <t>TALONARIO DEPART NEON/HJ DE BALANCE HIDRICO</t>
  </si>
  <si>
    <t>TALONARIO ENDROCRINOLOGIA H/ DE NIVELES</t>
  </si>
  <si>
    <t>TALONARIO VERIFICACION SEGURIDAD CIRUGIA</t>
  </si>
  <si>
    <t xml:space="preserve">PAPA NICOLAO </t>
  </si>
  <si>
    <t xml:space="preserve">BLOCK DE 4 HOJAS </t>
  </si>
  <si>
    <t xml:space="preserve">                                                                                             Inventario de Materiales Gastable de Limpieza</t>
  </si>
  <si>
    <t xml:space="preserve">                                      ALMACEN:   DE MATERIALES DE LIMPIEZA</t>
  </si>
  <si>
    <t xml:space="preserve">   ESTABLECIMIENTO: HOSPITAL MATERNO DRA. EVANGELINA RODRIGUEZ  REGION: 0</t>
  </si>
  <si>
    <t xml:space="preserve">INICAL </t>
  </si>
  <si>
    <t>CLORO MACIEL</t>
  </si>
  <si>
    <t>GLS</t>
  </si>
  <si>
    <t>REMOVEDOR DE MANCHAS DECALIN</t>
  </si>
  <si>
    <t>CLORO GRANULADO</t>
  </si>
  <si>
    <t>CUBETA</t>
  </si>
  <si>
    <t>JABON DE CUABA</t>
  </si>
  <si>
    <t>DETERGENTE EN POLVO</t>
  </si>
  <si>
    <t>SACO</t>
  </si>
  <si>
    <t>SUAVISANTE</t>
  </si>
  <si>
    <t>PH SCOTT/PLIEGO</t>
  </si>
  <si>
    <t>FALDO/12</t>
  </si>
  <si>
    <t xml:space="preserve">PAPEL TOALLA SCOTT </t>
  </si>
  <si>
    <t>FALDO/6</t>
  </si>
  <si>
    <t>FUNDA 55GLS</t>
  </si>
  <si>
    <t>FUNDA 30GLS</t>
  </si>
  <si>
    <t>PAQ. 100</t>
  </si>
  <si>
    <t>FUNDA NO.6</t>
  </si>
  <si>
    <t>FUNDA NO.4</t>
  </si>
  <si>
    <t>FUNDA NO.2</t>
  </si>
  <si>
    <t>FUNDA 55 GLS ROJA</t>
  </si>
  <si>
    <t>FUNDA 30 GLS ROJAS</t>
  </si>
  <si>
    <t>ESCOBILLA DE BAÑO</t>
  </si>
  <si>
    <t xml:space="preserve">ESCOBA </t>
  </si>
  <si>
    <t>SUAPE DE PISO</t>
  </si>
  <si>
    <t>BRILLO VERDE</t>
  </si>
  <si>
    <t>PALA DE RECOGER BASURA</t>
  </si>
  <si>
    <t>DESTUPIDOR DE INODORO</t>
  </si>
  <si>
    <t xml:space="preserve">MOPAS </t>
  </si>
  <si>
    <t>DISPENSADORES DE ALCOHOL</t>
  </si>
  <si>
    <t>DW-40 DE</t>
  </si>
  <si>
    <t>VINAGRE DE LIMPIEZA</t>
  </si>
  <si>
    <t xml:space="preserve">LANILLAS </t>
  </si>
  <si>
    <t>YARDAS</t>
  </si>
  <si>
    <t xml:space="preserve">JABON DE FREGAR </t>
  </si>
  <si>
    <t>GUANTES NEGRO DE LAVAR</t>
  </si>
  <si>
    <t>UND/2</t>
  </si>
  <si>
    <t>GUANTES AMARILLO DE MANO</t>
  </si>
  <si>
    <t>LANILLA MICROFIBRA</t>
  </si>
  <si>
    <t xml:space="preserve">BOTELLAS DISPENSANDOR </t>
  </si>
  <si>
    <t>DESGRASANTE GALON</t>
  </si>
  <si>
    <t xml:space="preserve">AMBIENTADOR GLADE </t>
  </si>
  <si>
    <t>BRILLO GORDO</t>
  </si>
  <si>
    <t>BRILLO</t>
  </si>
  <si>
    <t>ANTIBACTERIAL</t>
  </si>
  <si>
    <t xml:space="preserve">         Lic. Victor Rafael Jimenez</t>
  </si>
  <si>
    <t xml:space="preserve">        Enc. Almacen No Hospitalario</t>
  </si>
  <si>
    <t xml:space="preserve">     Lic. Victor Rafael Jimenez</t>
  </si>
  <si>
    <t xml:space="preserve">            Administradora</t>
  </si>
  <si>
    <t xml:space="preserve">     Enc. Almacen No Hospitalario</t>
  </si>
  <si>
    <t xml:space="preserve">        Administradora</t>
  </si>
  <si>
    <t>PROTECTORES DE HOJAS TRANSP.</t>
  </si>
  <si>
    <t xml:space="preserve">      Lic. Victor Rafael Jimenez</t>
  </si>
  <si>
    <t>(01-04-2026-30-04-2026)</t>
  </si>
  <si>
    <t xml:space="preserve">   ESTABLECIMIENTO:  HOSPITAL MATERNO DRA. EVANGELINA RODRIGUEZ        REGION: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</si>
</sst>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charset val="134"/>
    </font>
    <font>
      <sz val="10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8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1"/>
      <color theme="1"/>
      <name val="Calibri"/>
      <family val="2"/>
    </font>
    <font>
      <b/>
      <sz val="10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6EFCE"/>
        <bgColor rgb="FFD9D9D9"/>
      </patternFill>
    </fill>
    <fill>
      <patternFill patternType="solid">
        <fgColor theme="0" tint="-0.14999847407452621"/>
        <b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 applyBorder="0" applyProtection="0"/>
  </cellStyleXfs>
  <cellXfs count="42">
    <xf numFmtId="0" fontId="0" fillId="0" borderId="0" xfId="0"/>
    <xf numFmtId="0" fontId="0" fillId="0" borderId="0" xfId="0" applyBorder="1" applyAlignment="1" applyProtection="1"/>
    <xf numFmtId="0" fontId="0" fillId="0" borderId="0" xfId="0" applyAlignment="1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0" fontId="0" fillId="0" borderId="1" xfId="0" applyFont="1" applyBorder="1" applyAlignment="1" applyProtection="1">
      <alignment horizontal="center"/>
    </xf>
    <xf numFmtId="0" fontId="2" fillId="3" borderId="1" xfId="0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vertical="center" wrapText="1"/>
    </xf>
    <xf numFmtId="4" fontId="0" fillId="0" borderId="1" xfId="0" applyNumberFormat="1" applyBorder="1" applyAlignment="1" applyProtection="1"/>
    <xf numFmtId="4" fontId="2" fillId="0" borderId="1" xfId="0" applyNumberFormat="1" applyFont="1" applyBorder="1" applyAlignment="1" applyProtection="1"/>
    <xf numFmtId="0" fontId="2" fillId="0" borderId="1" xfId="0" applyFont="1" applyBorder="1" applyAlignment="1" applyProtection="1"/>
    <xf numFmtId="0" fontId="4" fillId="0" borderId="0" xfId="0" applyFont="1" applyAlignment="1" applyProtection="1"/>
    <xf numFmtId="0" fontId="5" fillId="0" borderId="1" xfId="0" applyFont="1" applyBorder="1" applyAlignment="1" applyProtection="1"/>
    <xf numFmtId="0" fontId="2" fillId="3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/>
    <xf numFmtId="0" fontId="2" fillId="0" borderId="1" xfId="0" applyFont="1" applyBorder="1" applyAlignment="1" applyProtection="1">
      <alignment vertical="center" wrapText="1"/>
    </xf>
    <xf numFmtId="0" fontId="2" fillId="0" borderId="0" xfId="0" applyFont="1" applyAlignment="1" applyProtection="1"/>
    <xf numFmtId="0" fontId="0" fillId="0" borderId="0" xfId="0" applyBorder="1" applyAlignment="1" applyProtection="1"/>
    <xf numFmtId="0" fontId="1" fillId="0" borderId="2" xfId="0" applyFont="1" applyBorder="1" applyAlignment="1" applyProtection="1"/>
    <xf numFmtId="0" fontId="0" fillId="0" borderId="1" xfId="0" applyBorder="1" applyAlignment="1" applyProtection="1"/>
    <xf numFmtId="0" fontId="2" fillId="3" borderId="1" xfId="0" applyFont="1" applyFill="1" applyBorder="1" applyAlignment="1" applyProtection="1">
      <alignment vertical="center" wrapText="1"/>
    </xf>
    <xf numFmtId="0" fontId="1" fillId="0" borderId="1" xfId="0" applyFont="1" applyBorder="1" applyAlignment="1" applyProtection="1"/>
    <xf numFmtId="0" fontId="2" fillId="3" borderId="1" xfId="0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0" fillId="0" borderId="0" xfId="0" applyFill="1" applyAlignment="1" applyProtection="1"/>
    <xf numFmtId="0" fontId="2" fillId="0" borderId="0" xfId="0" applyFont="1" applyBorder="1" applyAlignment="1" applyProtection="1"/>
    <xf numFmtId="4" fontId="2" fillId="0" borderId="0" xfId="0" applyNumberFormat="1" applyFont="1" applyBorder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1" xfId="0" applyNumberFormat="1" applyFill="1" applyBorder="1" applyAlignment="1" applyProtection="1"/>
    <xf numFmtId="0" fontId="5" fillId="0" borderId="1" xfId="1" applyFont="1" applyFill="1" applyBorder="1" applyAlignment="1" applyProtection="1"/>
    <xf numFmtId="4" fontId="5" fillId="0" borderId="1" xfId="0" applyNumberFormat="1" applyFont="1" applyFill="1" applyBorder="1" applyAlignment="1" applyProtection="1"/>
    <xf numFmtId="0" fontId="7" fillId="0" borderId="0" xfId="0" applyFont="1" applyFill="1" applyAlignment="1" applyProtection="1"/>
    <xf numFmtId="0" fontId="7" fillId="0" borderId="1" xfId="1" applyFont="1" applyFill="1" applyBorder="1" applyAlignment="1" applyProtection="1"/>
    <xf numFmtId="4" fontId="7" fillId="0" borderId="1" xfId="0" applyNumberFormat="1" applyFont="1" applyFill="1" applyBorder="1" applyAlignment="1" applyProtection="1"/>
    <xf numFmtId="0" fontId="5" fillId="0" borderId="1" xfId="0" applyFont="1" applyFill="1" applyBorder="1" applyAlignment="1" applyProtection="1"/>
    <xf numFmtId="0" fontId="7" fillId="0" borderId="1" xfId="0" applyFont="1" applyBorder="1" applyAlignment="1" applyProtection="1"/>
    <xf numFmtId="0" fontId="8" fillId="3" borderId="1" xfId="0" applyFont="1" applyFill="1" applyBorder="1" applyAlignment="1" applyProtection="1">
      <alignment vertical="center" wrapText="1"/>
    </xf>
    <xf numFmtId="0" fontId="7" fillId="0" borderId="0" xfId="0" applyFont="1" applyAlignment="1" applyProtection="1"/>
  </cellXfs>
  <cellStyles count="2">
    <cellStyle name="Excel Built-in Good" xfId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562060</xdr:colOff>
      <xdr:row>0</xdr:row>
      <xdr:rowOff>88417</xdr:rowOff>
    </xdr:from>
    <xdr:to>
      <xdr:col>9</xdr:col>
      <xdr:colOff>17688</xdr:colOff>
      <xdr:row>3</xdr:row>
      <xdr:rowOff>129266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6256649" y="88417"/>
          <a:ext cx="1061271" cy="612349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544034</xdr:colOff>
      <xdr:row>73</xdr:row>
      <xdr:rowOff>139034</xdr:rowOff>
    </xdr:from>
    <xdr:to>
      <xdr:col>9</xdr:col>
      <xdr:colOff>400201</xdr:colOff>
      <xdr:row>78</xdr:row>
      <xdr:rowOff>112394</xdr:rowOff>
    </xdr:to>
    <xdr:pic>
      <xdr:nvPicPr>
        <xdr:cNvPr id="3" name="Imagen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6238623" y="14045534"/>
          <a:ext cx="1461810" cy="925860"/>
        </a:xfrm>
        <a:prstGeom prst="rect">
          <a:avLst/>
        </a:prstGeom>
        <a:noFill/>
        <a:ln w="0">
          <a:noFill/>
        </a:ln>
      </xdr:spPr>
    </xdr:pic>
    <xdr:clientData/>
  </xdr:twoCellAnchor>
  <xdr:oneCellAnchor>
    <xdr:from>
      <xdr:col>1</xdr:col>
      <xdr:colOff>61231</xdr:colOff>
      <xdr:row>0</xdr:row>
      <xdr:rowOff>88447</xdr:rowOff>
    </xdr:from>
    <xdr:ext cx="3510644" cy="659946"/>
    <xdr:pic>
      <xdr:nvPicPr>
        <xdr:cNvPr id="4" name="Imagen 3" descr="HOSPITAL-MATERNO-DRA.-EVANGELINA-RODRiGUEZ-02  logo (1)"/>
        <xdr:cNvPicPr/>
      </xdr:nvPicPr>
      <xdr:blipFill>
        <a:blip xmlns:r="http://schemas.openxmlformats.org/officeDocument/2006/relationships" r:embed="rId3"/>
        <a:stretch/>
      </xdr:blipFill>
      <xdr:spPr>
        <a:xfrm>
          <a:off x="61231" y="88447"/>
          <a:ext cx="3510644" cy="659946"/>
        </a:xfrm>
        <a:prstGeom prst="rect">
          <a:avLst/>
        </a:prstGeom>
        <a:noFill/>
        <a:ln w="0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59887</xdr:colOff>
      <xdr:row>0</xdr:row>
      <xdr:rowOff>0</xdr:rowOff>
    </xdr:from>
    <xdr:ext cx="4191894" cy="954660"/>
    <xdr:pic>
      <xdr:nvPicPr>
        <xdr:cNvPr id="5" name="Imagen 3" descr="HOSPITAL-MATERNO-DRA.-EVANGELINA-RODRiGUEZ-02  logo (1)"/>
        <xdr:cNvPicPr/>
      </xdr:nvPicPr>
      <xdr:blipFill>
        <a:blip xmlns:r="http://schemas.openxmlformats.org/officeDocument/2006/relationships" r:embed="rId1"/>
        <a:stretch/>
      </xdr:blipFill>
      <xdr:spPr>
        <a:xfrm>
          <a:off x="431362" y="0"/>
          <a:ext cx="4191894" cy="954660"/>
        </a:xfrm>
        <a:prstGeom prst="rect">
          <a:avLst/>
        </a:prstGeom>
        <a:noFill/>
        <a:ln w="0">
          <a:noFill/>
        </a:ln>
      </xdr:spPr>
    </xdr:pic>
    <xdr:clientData/>
  </xdr:oneCellAnchor>
  <xdr:oneCellAnchor>
    <xdr:from>
      <xdr:col>7</xdr:col>
      <xdr:colOff>247650</xdr:colOff>
      <xdr:row>0</xdr:row>
      <xdr:rowOff>152400</xdr:rowOff>
    </xdr:from>
    <xdr:ext cx="1241520" cy="916965"/>
    <xdr:pic>
      <xdr:nvPicPr>
        <xdr:cNvPr id="6" name="Imagen 4"/>
        <xdr:cNvPicPr/>
      </xdr:nvPicPr>
      <xdr:blipFill>
        <a:blip xmlns:r="http://schemas.openxmlformats.org/officeDocument/2006/relationships" r:embed="rId2"/>
        <a:stretch/>
      </xdr:blipFill>
      <xdr:spPr>
        <a:xfrm>
          <a:off x="7038975" y="152400"/>
          <a:ext cx="1241520" cy="916965"/>
        </a:xfrm>
        <a:prstGeom prst="rect">
          <a:avLst/>
        </a:prstGeom>
        <a:noFill/>
        <a:ln w="0">
          <a:noFill/>
        </a:ln>
      </xdr:spPr>
    </xdr:pic>
    <xdr:clientData/>
  </xdr:oneCellAnchor>
  <xdr:oneCellAnchor>
    <xdr:from>
      <xdr:col>7</xdr:col>
      <xdr:colOff>198345</xdr:colOff>
      <xdr:row>118</xdr:row>
      <xdr:rowOff>101610</xdr:rowOff>
    </xdr:from>
    <xdr:ext cx="1452485" cy="926220"/>
    <xdr:pic>
      <xdr:nvPicPr>
        <xdr:cNvPr id="7" name="Imagen 5"/>
        <xdr:cNvPicPr/>
      </xdr:nvPicPr>
      <xdr:blipFill>
        <a:blip xmlns:r="http://schemas.openxmlformats.org/officeDocument/2006/relationships" r:embed="rId3"/>
        <a:stretch/>
      </xdr:blipFill>
      <xdr:spPr>
        <a:xfrm>
          <a:off x="7294470" y="22875885"/>
          <a:ext cx="1452485" cy="926220"/>
        </a:xfrm>
        <a:prstGeom prst="rect">
          <a:avLst/>
        </a:prstGeom>
        <a:noFill/>
        <a:ln w="0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272196</xdr:colOff>
      <xdr:row>0</xdr:row>
      <xdr:rowOff>40820</xdr:rowOff>
    </xdr:from>
    <xdr:to>
      <xdr:col>4</xdr:col>
      <xdr:colOff>74839</xdr:colOff>
      <xdr:row>4</xdr:row>
      <xdr:rowOff>28297</xdr:rowOff>
    </xdr:to>
    <xdr:pic>
      <xdr:nvPicPr>
        <xdr:cNvPr id="6" name="Imagen 2" descr="HOSPITAL-MATERNO-DRA.-EVANGELINA-RODRiGUEZ-02  logo (1)"/>
        <xdr:cNvPicPr/>
      </xdr:nvPicPr>
      <xdr:blipFill>
        <a:blip xmlns:r="http://schemas.openxmlformats.org/officeDocument/2006/relationships" r:embed="rId1"/>
        <a:stretch/>
      </xdr:blipFill>
      <xdr:spPr>
        <a:xfrm>
          <a:off x="272196" y="40820"/>
          <a:ext cx="3959625" cy="749477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646520</xdr:colOff>
      <xdr:row>62</xdr:row>
      <xdr:rowOff>88269</xdr:rowOff>
    </xdr:from>
    <xdr:to>
      <xdr:col>9</xdr:col>
      <xdr:colOff>286880</xdr:colOff>
      <xdr:row>67</xdr:row>
      <xdr:rowOff>61989</xdr:rowOff>
    </xdr:to>
    <xdr:pic>
      <xdr:nvPicPr>
        <xdr:cNvPr id="7" name="Imagen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7055484" y="11974108"/>
          <a:ext cx="1456914" cy="9262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88563</xdr:colOff>
      <xdr:row>1</xdr:row>
      <xdr:rowOff>13606</xdr:rowOff>
    </xdr:from>
    <xdr:to>
      <xdr:col>8</xdr:col>
      <xdr:colOff>993321</xdr:colOff>
      <xdr:row>4</xdr:row>
      <xdr:rowOff>122463</xdr:rowOff>
    </xdr:to>
    <xdr:pic>
      <xdr:nvPicPr>
        <xdr:cNvPr id="8" name="Imagen 4"/>
        <xdr:cNvPicPr/>
      </xdr:nvPicPr>
      <xdr:blipFill>
        <a:blip xmlns:r="http://schemas.openxmlformats.org/officeDocument/2006/relationships" r:embed="rId3"/>
        <a:stretch/>
      </xdr:blipFill>
      <xdr:spPr>
        <a:xfrm>
          <a:off x="7286742" y="204106"/>
          <a:ext cx="904758" cy="680357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73"/>
  <sheetViews>
    <sheetView tabSelected="1" topLeftCell="B52" zoomScale="140" zoomScaleNormal="140" workbookViewId="0">
      <selection activeCell="E53" sqref="E53"/>
    </sheetView>
  </sheetViews>
  <sheetFormatPr baseColWidth="10" defaultColWidth="11.42578125" defaultRowHeight="15"/>
  <cols>
    <col min="1" max="1" width="6" style="2" hidden="1" customWidth="1"/>
    <col min="2" max="2" width="32.7109375" style="2" customWidth="1"/>
    <col min="3" max="3" width="8.42578125" style="2" customWidth="1"/>
    <col min="4" max="4" width="10.140625" customWidth="1"/>
    <col min="5" max="5" width="9.42578125" customWidth="1"/>
    <col min="6" max="6" width="10.42578125" style="2" customWidth="1"/>
    <col min="7" max="7" width="11.7109375" style="2" customWidth="1"/>
    <col min="8" max="8" width="9.85546875" customWidth="1"/>
    <col min="9" max="9" width="14.140625" style="2" customWidth="1"/>
  </cols>
  <sheetData>
    <row r="5" spans="2:9">
      <c r="B5" s="2" t="s">
        <v>0</v>
      </c>
    </row>
    <row r="6" spans="2:9">
      <c r="B6" s="3"/>
      <c r="C6" s="3"/>
      <c r="D6" s="3"/>
      <c r="E6" s="3"/>
      <c r="F6" s="3"/>
      <c r="G6" s="18" t="s">
        <v>217</v>
      </c>
      <c r="H6" s="18"/>
      <c r="I6" s="19"/>
    </row>
    <row r="7" spans="2:9">
      <c r="B7" s="3" t="s">
        <v>2</v>
      </c>
      <c r="C7" s="3"/>
      <c r="D7" s="3"/>
      <c r="E7" s="3"/>
      <c r="F7" s="3"/>
      <c r="G7" s="3"/>
      <c r="H7" s="4"/>
      <c r="I7" s="19"/>
    </row>
    <row r="8" spans="2:9">
      <c r="B8" s="3" t="s">
        <v>218</v>
      </c>
      <c r="C8" s="3"/>
      <c r="D8" s="3"/>
      <c r="E8" s="3"/>
      <c r="F8" s="3"/>
      <c r="G8" s="3"/>
      <c r="H8" s="4"/>
      <c r="I8" s="19"/>
    </row>
    <row r="9" spans="2:9">
      <c r="B9" s="5" t="s">
        <v>4</v>
      </c>
      <c r="C9" s="5" t="s">
        <v>5</v>
      </c>
      <c r="D9" s="5"/>
      <c r="E9" s="5" t="s">
        <v>6</v>
      </c>
      <c r="F9" s="5" t="s">
        <v>7</v>
      </c>
      <c r="G9" s="5" t="s">
        <v>8</v>
      </c>
      <c r="H9" s="4"/>
      <c r="I9" s="19"/>
    </row>
    <row r="10" spans="2:9">
      <c r="B10" s="6"/>
      <c r="C10" s="6"/>
      <c r="D10" s="6"/>
      <c r="E10" s="6"/>
      <c r="F10" s="6"/>
      <c r="G10" s="6" t="s">
        <v>9</v>
      </c>
      <c r="H10" s="6"/>
      <c r="I10" s="7" t="s">
        <v>10</v>
      </c>
    </row>
    <row r="11" spans="2:9" ht="15" customHeight="1">
      <c r="B11" s="20" t="s">
        <v>11</v>
      </c>
      <c r="C11" s="20" t="s">
        <v>12</v>
      </c>
      <c r="D11" s="40" t="s">
        <v>13</v>
      </c>
      <c r="E11" s="20" t="s">
        <v>14</v>
      </c>
      <c r="F11" s="6" t="s">
        <v>13</v>
      </c>
      <c r="G11" s="6" t="s">
        <v>15</v>
      </c>
      <c r="H11" s="6" t="s">
        <v>10</v>
      </c>
      <c r="I11" s="6" t="s">
        <v>9</v>
      </c>
    </row>
    <row r="12" spans="2:9">
      <c r="B12" s="20"/>
      <c r="C12" s="20"/>
      <c r="D12" s="40" t="s">
        <v>16</v>
      </c>
      <c r="E12" s="20"/>
      <c r="F12" s="6" t="s">
        <v>17</v>
      </c>
      <c r="G12" s="6" t="s">
        <v>18</v>
      </c>
      <c r="H12" s="6" t="s">
        <v>19</v>
      </c>
      <c r="I12" s="6"/>
    </row>
    <row r="13" spans="2:9">
      <c r="B13" s="3" t="s">
        <v>20</v>
      </c>
      <c r="C13" s="3" t="s">
        <v>21</v>
      </c>
      <c r="D13" s="3">
        <v>71</v>
      </c>
      <c r="E13" s="3"/>
      <c r="F13" s="3">
        <f>+E13+D13-G13</f>
        <v>66</v>
      </c>
      <c r="G13" s="3">
        <v>5</v>
      </c>
      <c r="H13" s="3">
        <v>173</v>
      </c>
      <c r="I13" s="8">
        <f>+H13*F13</f>
        <v>11418</v>
      </c>
    </row>
    <row r="14" spans="2:9">
      <c r="B14" s="3" t="s">
        <v>22</v>
      </c>
      <c r="C14" s="3" t="s">
        <v>21</v>
      </c>
      <c r="D14" s="3">
        <v>28</v>
      </c>
      <c r="E14" s="3"/>
      <c r="F14" s="3">
        <f>+D14+E14-G14</f>
        <v>27</v>
      </c>
      <c r="G14" s="3">
        <v>1</v>
      </c>
      <c r="H14" s="3">
        <v>932.2</v>
      </c>
      <c r="I14" s="8">
        <f>+F14*H14</f>
        <v>25169.4</v>
      </c>
    </row>
    <row r="15" spans="2:9">
      <c r="B15" s="3" t="s">
        <v>23</v>
      </c>
      <c r="C15" s="3" t="s">
        <v>21</v>
      </c>
      <c r="D15" s="3">
        <v>81</v>
      </c>
      <c r="E15" s="3"/>
      <c r="F15" s="3">
        <f>+D15+E15-G15</f>
        <v>77</v>
      </c>
      <c r="G15" s="3">
        <v>4</v>
      </c>
      <c r="H15" s="3">
        <v>435</v>
      </c>
      <c r="I15" s="8">
        <f>+F15*H15</f>
        <v>33495</v>
      </c>
    </row>
    <row r="16" spans="2:9">
      <c r="B16" s="3" t="s">
        <v>24</v>
      </c>
      <c r="C16" s="3" t="s">
        <v>21</v>
      </c>
      <c r="D16" s="3">
        <v>94</v>
      </c>
      <c r="E16" s="3"/>
      <c r="F16" s="3">
        <f>+D16+E16-G16</f>
        <v>94</v>
      </c>
      <c r="G16" s="3"/>
      <c r="H16" s="3">
        <v>116.1</v>
      </c>
      <c r="I16" s="8">
        <f>+F16*H16</f>
        <v>10913.4</v>
      </c>
    </row>
    <row r="17" spans="2:9">
      <c r="B17" s="3" t="s">
        <v>25</v>
      </c>
      <c r="C17" s="3" t="s">
        <v>26</v>
      </c>
      <c r="D17" s="3">
        <v>164.8</v>
      </c>
      <c r="E17" s="3"/>
      <c r="F17" s="3">
        <f>+D17+E17-G17</f>
        <v>142.20000000000002</v>
      </c>
      <c r="G17" s="3">
        <v>22.6</v>
      </c>
      <c r="H17" s="3">
        <v>260</v>
      </c>
      <c r="I17" s="8">
        <f>+F17*H17</f>
        <v>36972.000000000007</v>
      </c>
    </row>
    <row r="18" spans="2:9">
      <c r="B18" s="3" t="s">
        <v>27</v>
      </c>
      <c r="C18" s="3" t="s">
        <v>26</v>
      </c>
      <c r="D18" s="3">
        <v>86.29</v>
      </c>
      <c r="E18" s="3"/>
      <c r="F18" s="3">
        <f>+E18+D18-G18</f>
        <v>84.490000000000009</v>
      </c>
      <c r="G18" s="3">
        <v>1.8</v>
      </c>
      <c r="H18" s="3">
        <v>145</v>
      </c>
      <c r="I18" s="8">
        <f t="shared" ref="I18:I48" si="0">+H18*F18</f>
        <v>12251.050000000001</v>
      </c>
    </row>
    <row r="19" spans="2:9">
      <c r="B19" s="3" t="s">
        <v>28</v>
      </c>
      <c r="C19" s="3" t="s">
        <v>26</v>
      </c>
      <c r="D19" s="3">
        <v>89.39</v>
      </c>
      <c r="E19" s="3"/>
      <c r="F19" s="3">
        <f>+E19+D19-G19</f>
        <v>87.19</v>
      </c>
      <c r="G19" s="3">
        <v>2.2000000000000002</v>
      </c>
      <c r="H19" s="3">
        <v>145</v>
      </c>
      <c r="I19" s="8">
        <f t="shared" si="0"/>
        <v>12642.55</v>
      </c>
    </row>
    <row r="20" spans="2:9">
      <c r="B20" s="3" t="s">
        <v>29</v>
      </c>
      <c r="C20" s="3" t="s">
        <v>30</v>
      </c>
      <c r="D20" s="3">
        <v>134</v>
      </c>
      <c r="E20" s="3"/>
      <c r="F20" s="3">
        <f t="shared" ref="F20:F53" si="1">+D20+E20-G20</f>
        <v>131</v>
      </c>
      <c r="G20" s="3">
        <v>3</v>
      </c>
      <c r="H20" s="3">
        <v>60.76</v>
      </c>
      <c r="I20" s="8">
        <f t="shared" si="0"/>
        <v>7959.5599999999995</v>
      </c>
    </row>
    <row r="21" spans="2:9">
      <c r="B21" s="3" t="s">
        <v>31</v>
      </c>
      <c r="C21" s="3" t="s">
        <v>30</v>
      </c>
      <c r="D21" s="3">
        <v>216</v>
      </c>
      <c r="E21" s="3"/>
      <c r="F21" s="3">
        <f t="shared" si="1"/>
        <v>207</v>
      </c>
      <c r="G21" s="3">
        <v>9</v>
      </c>
      <c r="H21" s="3">
        <v>60.76</v>
      </c>
      <c r="I21" s="8">
        <f t="shared" si="0"/>
        <v>12577.32</v>
      </c>
    </row>
    <row r="22" spans="2:9">
      <c r="B22" s="3" t="s">
        <v>32</v>
      </c>
      <c r="C22" s="3" t="s">
        <v>21</v>
      </c>
      <c r="D22" s="3">
        <v>76</v>
      </c>
      <c r="E22" s="3"/>
      <c r="F22" s="3">
        <f t="shared" si="1"/>
        <v>59</v>
      </c>
      <c r="G22" s="3">
        <v>17</v>
      </c>
      <c r="H22" s="3">
        <v>550</v>
      </c>
      <c r="I22" s="8">
        <f t="shared" si="0"/>
        <v>32450</v>
      </c>
    </row>
    <row r="23" spans="2:9">
      <c r="B23" s="3" t="s">
        <v>33</v>
      </c>
      <c r="C23" s="3" t="s">
        <v>26</v>
      </c>
      <c r="D23" s="3">
        <v>56.8</v>
      </c>
      <c r="E23" s="3"/>
      <c r="F23" s="3">
        <f t="shared" si="1"/>
        <v>55.5</v>
      </c>
      <c r="G23" s="3">
        <v>1.3</v>
      </c>
      <c r="H23" s="3">
        <v>300</v>
      </c>
      <c r="I23" s="8">
        <f t="shared" si="0"/>
        <v>16650</v>
      </c>
    </row>
    <row r="24" spans="2:9">
      <c r="B24" s="3" t="s">
        <v>34</v>
      </c>
      <c r="C24" s="3" t="s">
        <v>35</v>
      </c>
      <c r="D24" s="3">
        <v>159</v>
      </c>
      <c r="E24" s="3"/>
      <c r="F24" s="3">
        <f t="shared" si="1"/>
        <v>141</v>
      </c>
      <c r="G24" s="3">
        <v>18</v>
      </c>
      <c r="H24" s="3">
        <v>70.2</v>
      </c>
      <c r="I24" s="8">
        <f t="shared" si="0"/>
        <v>9898.2000000000007</v>
      </c>
    </row>
    <row r="25" spans="2:9">
      <c r="B25" s="3" t="s">
        <v>36</v>
      </c>
      <c r="C25" s="3" t="s">
        <v>21</v>
      </c>
      <c r="D25" s="3">
        <v>49</v>
      </c>
      <c r="E25" s="3"/>
      <c r="F25" s="3">
        <f t="shared" si="1"/>
        <v>40</v>
      </c>
      <c r="G25" s="3">
        <v>9</v>
      </c>
      <c r="H25" s="3">
        <v>118.51</v>
      </c>
      <c r="I25" s="8">
        <f t="shared" si="0"/>
        <v>4740.4000000000005</v>
      </c>
    </row>
    <row r="26" spans="2:9">
      <c r="B26" s="3" t="s">
        <v>37</v>
      </c>
      <c r="C26" s="3" t="s">
        <v>21</v>
      </c>
      <c r="D26" s="3">
        <v>55</v>
      </c>
      <c r="E26" s="3"/>
      <c r="F26" s="3">
        <f t="shared" si="1"/>
        <v>55</v>
      </c>
      <c r="G26" s="3"/>
      <c r="H26" s="3">
        <v>142.63</v>
      </c>
      <c r="I26" s="8">
        <f t="shared" si="0"/>
        <v>7844.65</v>
      </c>
    </row>
    <row r="27" spans="2:9">
      <c r="B27" s="3" t="s">
        <v>38</v>
      </c>
      <c r="C27" s="3" t="s">
        <v>30</v>
      </c>
      <c r="D27" s="3">
        <v>128</v>
      </c>
      <c r="E27" s="3"/>
      <c r="F27" s="3">
        <f t="shared" si="1"/>
        <v>117</v>
      </c>
      <c r="G27" s="3">
        <v>11</v>
      </c>
      <c r="H27" s="3">
        <v>40.5</v>
      </c>
      <c r="I27" s="8">
        <f t="shared" si="0"/>
        <v>4738.5</v>
      </c>
    </row>
    <row r="28" spans="2:9">
      <c r="B28" s="3" t="s">
        <v>39</v>
      </c>
      <c r="C28" s="3" t="s">
        <v>21</v>
      </c>
      <c r="D28" s="3">
        <v>39</v>
      </c>
      <c r="E28" s="3"/>
      <c r="F28" s="3">
        <f t="shared" si="1"/>
        <v>30</v>
      </c>
      <c r="G28" s="3">
        <v>9</v>
      </c>
      <c r="H28" s="3">
        <v>500</v>
      </c>
      <c r="I28" s="8">
        <f t="shared" si="0"/>
        <v>15000</v>
      </c>
    </row>
    <row r="29" spans="2:9">
      <c r="B29" s="3" t="s">
        <v>40</v>
      </c>
      <c r="C29" s="3" t="s">
        <v>21</v>
      </c>
      <c r="D29" s="3">
        <v>35</v>
      </c>
      <c r="E29" s="3"/>
      <c r="F29" s="3">
        <f t="shared" si="1"/>
        <v>22</v>
      </c>
      <c r="G29" s="3">
        <v>13</v>
      </c>
      <c r="H29" s="3">
        <v>450</v>
      </c>
      <c r="I29" s="8">
        <f t="shared" si="0"/>
        <v>9900</v>
      </c>
    </row>
    <row r="30" spans="2:9">
      <c r="B30" s="3" t="s">
        <v>41</v>
      </c>
      <c r="C30" s="3" t="s">
        <v>21</v>
      </c>
      <c r="D30" s="3">
        <v>82</v>
      </c>
      <c r="E30" s="3"/>
      <c r="F30" s="3">
        <f t="shared" si="1"/>
        <v>78</v>
      </c>
      <c r="G30" s="3">
        <v>4</v>
      </c>
      <c r="H30" s="3">
        <v>26</v>
      </c>
      <c r="I30" s="8">
        <f t="shared" si="0"/>
        <v>2028</v>
      </c>
    </row>
    <row r="31" spans="2:9">
      <c r="B31" s="3" t="s">
        <v>42</v>
      </c>
      <c r="C31" s="3" t="s">
        <v>21</v>
      </c>
      <c r="D31" s="3">
        <v>47</v>
      </c>
      <c r="E31" s="3"/>
      <c r="F31" s="3">
        <f t="shared" si="1"/>
        <v>47</v>
      </c>
      <c r="G31" s="3"/>
      <c r="H31" s="3">
        <v>4.24</v>
      </c>
      <c r="I31" s="8">
        <f t="shared" si="0"/>
        <v>199.28</v>
      </c>
    </row>
    <row r="32" spans="2:9">
      <c r="B32" s="3" t="s">
        <v>43</v>
      </c>
      <c r="C32" s="3" t="s">
        <v>21</v>
      </c>
      <c r="D32" s="3">
        <v>56</v>
      </c>
      <c r="E32" s="3"/>
      <c r="F32" s="3">
        <f t="shared" si="1"/>
        <v>52</v>
      </c>
      <c r="G32" s="3">
        <v>4</v>
      </c>
      <c r="H32" s="3">
        <v>72.709999999999994</v>
      </c>
      <c r="I32" s="8">
        <f t="shared" si="0"/>
        <v>3780.9199999999996</v>
      </c>
    </row>
    <row r="33" spans="2:9">
      <c r="B33" s="33" t="s">
        <v>44</v>
      </c>
      <c r="C33" s="33" t="s">
        <v>21</v>
      </c>
      <c r="D33" s="33">
        <v>124</v>
      </c>
      <c r="E33" s="33"/>
      <c r="F33" s="38">
        <f t="shared" si="1"/>
        <v>119</v>
      </c>
      <c r="G33" s="33">
        <v>5</v>
      </c>
      <c r="H33" s="33">
        <v>600</v>
      </c>
      <c r="I33" s="8">
        <f t="shared" si="0"/>
        <v>71400</v>
      </c>
    </row>
    <row r="34" spans="2:9">
      <c r="B34" s="3" t="s">
        <v>45</v>
      </c>
      <c r="C34" s="3" t="s">
        <v>21</v>
      </c>
      <c r="D34" s="3">
        <v>3400</v>
      </c>
      <c r="E34" s="3"/>
      <c r="F34" s="3">
        <f t="shared" si="1"/>
        <v>3400</v>
      </c>
      <c r="G34" s="3"/>
      <c r="H34" s="3">
        <v>4.5999999999999996</v>
      </c>
      <c r="I34" s="8">
        <f t="shared" si="0"/>
        <v>15639.999999999998</v>
      </c>
    </row>
    <row r="35" spans="2:9">
      <c r="B35" s="3" t="s">
        <v>46</v>
      </c>
      <c r="C35" s="3" t="s">
        <v>26</v>
      </c>
      <c r="D35" s="3">
        <v>22</v>
      </c>
      <c r="E35" s="3"/>
      <c r="F35" s="3">
        <f t="shared" si="1"/>
        <v>19</v>
      </c>
      <c r="G35" s="3">
        <v>3</v>
      </c>
      <c r="H35" s="3">
        <v>390</v>
      </c>
      <c r="I35" s="8">
        <f t="shared" si="0"/>
        <v>7410</v>
      </c>
    </row>
    <row r="36" spans="2:9">
      <c r="B36" s="3" t="s">
        <v>47</v>
      </c>
      <c r="C36" s="3" t="s">
        <v>48</v>
      </c>
      <c r="D36" s="3">
        <v>19.7</v>
      </c>
      <c r="E36" s="3"/>
      <c r="F36" s="3">
        <f t="shared" si="1"/>
        <v>18.3</v>
      </c>
      <c r="G36" s="3">
        <v>1.4</v>
      </c>
      <c r="H36" s="3">
        <v>390</v>
      </c>
      <c r="I36" s="8">
        <f t="shared" si="0"/>
        <v>7137</v>
      </c>
    </row>
    <row r="37" spans="2:9">
      <c r="B37" s="3" t="s">
        <v>49</v>
      </c>
      <c r="C37" s="3" t="s">
        <v>48</v>
      </c>
      <c r="D37" s="3">
        <v>25.7</v>
      </c>
      <c r="E37" s="3"/>
      <c r="F37" s="3">
        <f t="shared" si="1"/>
        <v>24.7</v>
      </c>
      <c r="G37" s="3">
        <v>1</v>
      </c>
      <c r="H37" s="3">
        <v>388.83</v>
      </c>
      <c r="I37" s="8">
        <f t="shared" si="0"/>
        <v>9604.1009999999987</v>
      </c>
    </row>
    <row r="38" spans="2:9">
      <c r="B38" s="3" t="s">
        <v>50</v>
      </c>
      <c r="C38" s="3" t="s">
        <v>21</v>
      </c>
      <c r="D38" s="3">
        <v>59</v>
      </c>
      <c r="E38" s="3"/>
      <c r="F38" s="3">
        <f t="shared" si="1"/>
        <v>53</v>
      </c>
      <c r="G38" s="3">
        <v>6</v>
      </c>
      <c r="H38" s="3">
        <v>627.6</v>
      </c>
      <c r="I38" s="8">
        <f t="shared" si="0"/>
        <v>33262.800000000003</v>
      </c>
    </row>
    <row r="39" spans="2:9">
      <c r="B39" s="3" t="s">
        <v>51</v>
      </c>
      <c r="C39" s="3" t="s">
        <v>21</v>
      </c>
      <c r="D39" s="3">
        <v>62</v>
      </c>
      <c r="E39" s="3"/>
      <c r="F39" s="3">
        <f t="shared" si="1"/>
        <v>62</v>
      </c>
      <c r="G39" s="3"/>
      <c r="H39" s="3">
        <v>627.6</v>
      </c>
      <c r="I39" s="8">
        <f t="shared" si="0"/>
        <v>38911.200000000004</v>
      </c>
    </row>
    <row r="40" spans="2:9">
      <c r="B40" s="3" t="s">
        <v>52</v>
      </c>
      <c r="C40" s="3" t="s">
        <v>21</v>
      </c>
      <c r="D40" s="3">
        <v>71</v>
      </c>
      <c r="E40" s="3"/>
      <c r="F40" s="3">
        <f t="shared" si="1"/>
        <v>71</v>
      </c>
      <c r="G40" s="3"/>
      <c r="H40" s="3">
        <v>627.6</v>
      </c>
      <c r="I40" s="8">
        <f t="shared" si="0"/>
        <v>44559.6</v>
      </c>
    </row>
    <row r="41" spans="2:9">
      <c r="B41" s="3" t="s">
        <v>53</v>
      </c>
      <c r="C41" s="3" t="s">
        <v>21</v>
      </c>
      <c r="D41" s="3">
        <v>79</v>
      </c>
      <c r="E41" s="3"/>
      <c r="F41" s="3">
        <f t="shared" si="1"/>
        <v>78</v>
      </c>
      <c r="G41" s="3">
        <v>1</v>
      </c>
      <c r="H41" s="3">
        <v>627.6</v>
      </c>
      <c r="I41" s="8">
        <f t="shared" si="0"/>
        <v>48952.800000000003</v>
      </c>
    </row>
    <row r="42" spans="2:9">
      <c r="B42" s="3" t="s">
        <v>54</v>
      </c>
      <c r="C42" s="3" t="s">
        <v>21</v>
      </c>
      <c r="D42" s="3">
        <v>139</v>
      </c>
      <c r="E42" s="3"/>
      <c r="F42" s="3">
        <f t="shared" si="1"/>
        <v>134</v>
      </c>
      <c r="G42" s="3">
        <v>5</v>
      </c>
      <c r="H42" s="3">
        <v>153.4</v>
      </c>
      <c r="I42" s="8">
        <f t="shared" si="0"/>
        <v>20555.600000000002</v>
      </c>
    </row>
    <row r="43" spans="2:9">
      <c r="B43" s="3" t="s">
        <v>55</v>
      </c>
      <c r="C43" s="3" t="s">
        <v>21</v>
      </c>
      <c r="D43" s="3">
        <v>27</v>
      </c>
      <c r="E43" s="3"/>
      <c r="F43" s="3">
        <f t="shared" si="1"/>
        <v>27</v>
      </c>
      <c r="G43" s="3"/>
      <c r="H43" s="3">
        <v>150</v>
      </c>
      <c r="I43" s="8">
        <f t="shared" si="0"/>
        <v>4050</v>
      </c>
    </row>
    <row r="44" spans="2:9">
      <c r="B44" s="33" t="s">
        <v>56</v>
      </c>
      <c r="C44" s="33" t="s">
        <v>57</v>
      </c>
      <c r="D44" s="33">
        <v>125</v>
      </c>
      <c r="E44" s="33">
        <v>700</v>
      </c>
      <c r="F44" s="33">
        <f t="shared" si="1"/>
        <v>641</v>
      </c>
      <c r="G44" s="33">
        <v>184</v>
      </c>
      <c r="H44" s="33">
        <v>612.91999999999996</v>
      </c>
      <c r="I44" s="8">
        <f t="shared" si="0"/>
        <v>392881.72</v>
      </c>
    </row>
    <row r="45" spans="2:9">
      <c r="B45" s="3" t="s">
        <v>58</v>
      </c>
      <c r="C45" s="3" t="s">
        <v>57</v>
      </c>
      <c r="D45" s="3">
        <v>221</v>
      </c>
      <c r="E45" s="3"/>
      <c r="F45" s="3">
        <f t="shared" si="1"/>
        <v>219</v>
      </c>
      <c r="G45" s="3">
        <v>2</v>
      </c>
      <c r="H45" s="3">
        <v>422.15</v>
      </c>
      <c r="I45" s="8">
        <f t="shared" si="0"/>
        <v>92450.849999999991</v>
      </c>
    </row>
    <row r="46" spans="2:9">
      <c r="B46" s="3" t="s">
        <v>59</v>
      </c>
      <c r="C46" s="3" t="s">
        <v>21</v>
      </c>
      <c r="D46" s="3">
        <v>78</v>
      </c>
      <c r="E46" s="3"/>
      <c r="F46" s="3">
        <f t="shared" si="1"/>
        <v>73</v>
      </c>
      <c r="G46" s="3">
        <v>5</v>
      </c>
      <c r="H46" s="3">
        <v>55.08</v>
      </c>
      <c r="I46" s="8">
        <f t="shared" si="0"/>
        <v>4020.8399999999997</v>
      </c>
    </row>
    <row r="47" spans="2:9">
      <c r="B47" s="3" t="s">
        <v>60</v>
      </c>
      <c r="C47" s="3" t="s">
        <v>61</v>
      </c>
      <c r="D47" s="3">
        <v>92</v>
      </c>
      <c r="E47" s="3"/>
      <c r="F47" s="3">
        <f t="shared" si="1"/>
        <v>87</v>
      </c>
      <c r="G47" s="3">
        <v>5</v>
      </c>
      <c r="H47" s="3">
        <v>450</v>
      </c>
      <c r="I47" s="8">
        <f t="shared" si="0"/>
        <v>39150</v>
      </c>
    </row>
    <row r="48" spans="2:9">
      <c r="B48" s="3" t="s">
        <v>62</v>
      </c>
      <c r="C48" s="3" t="s">
        <v>21</v>
      </c>
      <c r="D48" s="3">
        <v>48</v>
      </c>
      <c r="E48" s="3"/>
      <c r="F48" s="3">
        <f t="shared" si="1"/>
        <v>48</v>
      </c>
      <c r="G48" s="3"/>
      <c r="H48" s="3">
        <v>1500</v>
      </c>
      <c r="I48" s="8">
        <f t="shared" si="0"/>
        <v>72000</v>
      </c>
    </row>
    <row r="49" spans="2:9">
      <c r="B49" s="3" t="s">
        <v>63</v>
      </c>
      <c r="C49" s="3" t="s">
        <v>64</v>
      </c>
      <c r="D49" s="3">
        <v>200</v>
      </c>
      <c r="E49" s="3"/>
      <c r="F49" s="3">
        <f t="shared" si="1"/>
        <v>200</v>
      </c>
      <c r="G49" s="3"/>
      <c r="H49" s="3">
        <v>225</v>
      </c>
      <c r="I49" s="8">
        <f>+F49*H49</f>
        <v>45000</v>
      </c>
    </row>
    <row r="50" spans="2:9">
      <c r="B50" s="39" t="s">
        <v>215</v>
      </c>
      <c r="C50" s="3" t="s">
        <v>61</v>
      </c>
      <c r="D50" s="3">
        <v>24</v>
      </c>
      <c r="E50" s="3"/>
      <c r="F50" s="3">
        <f t="shared" si="1"/>
        <v>24</v>
      </c>
      <c r="G50" s="3"/>
      <c r="H50" s="3">
        <v>214.41</v>
      </c>
      <c r="I50" s="8">
        <f>+F50*H50</f>
        <v>5145.84</v>
      </c>
    </row>
    <row r="51" spans="2:9">
      <c r="B51" s="3" t="s">
        <v>65</v>
      </c>
      <c r="C51" s="3" t="s">
        <v>21</v>
      </c>
      <c r="D51" s="3">
        <v>53</v>
      </c>
      <c r="E51" s="3"/>
      <c r="F51" s="3">
        <f t="shared" si="1"/>
        <v>53</v>
      </c>
      <c r="G51" s="3"/>
      <c r="H51" s="3">
        <v>1490</v>
      </c>
      <c r="I51" s="8">
        <f t="shared" ref="I51:I60" si="2">+H51*F51</f>
        <v>78970</v>
      </c>
    </row>
    <row r="52" spans="2:9">
      <c r="B52" s="3" t="s">
        <v>66</v>
      </c>
      <c r="C52" s="3" t="s">
        <v>67</v>
      </c>
      <c r="D52" s="3">
        <v>54</v>
      </c>
      <c r="E52" s="3"/>
      <c r="F52" s="3">
        <f t="shared" si="1"/>
        <v>50</v>
      </c>
      <c r="G52" s="3">
        <v>4</v>
      </c>
      <c r="H52" s="3">
        <v>139.80000000000001</v>
      </c>
      <c r="I52" s="8">
        <f t="shared" si="2"/>
        <v>6990.0000000000009</v>
      </c>
    </row>
    <row r="53" spans="2:9">
      <c r="B53" s="33" t="s">
        <v>68</v>
      </c>
      <c r="C53" s="33" t="s">
        <v>61</v>
      </c>
      <c r="D53" s="33">
        <v>153</v>
      </c>
      <c r="E53" s="33"/>
      <c r="F53" s="33">
        <f t="shared" si="1"/>
        <v>124</v>
      </c>
      <c r="G53" s="33">
        <v>29</v>
      </c>
      <c r="H53" s="33">
        <v>165.2</v>
      </c>
      <c r="I53" s="8">
        <f t="shared" si="2"/>
        <v>20484.8</v>
      </c>
    </row>
    <row r="54" spans="2:9">
      <c r="B54" s="3" t="s">
        <v>69</v>
      </c>
      <c r="C54" s="3" t="s">
        <v>21</v>
      </c>
      <c r="D54" s="3">
        <v>55</v>
      </c>
      <c r="E54" s="3"/>
      <c r="F54" s="3">
        <v>55</v>
      </c>
      <c r="G54" s="3" t="s">
        <v>70</v>
      </c>
      <c r="H54" s="3">
        <v>461.44</v>
      </c>
      <c r="I54" s="8">
        <f t="shared" si="2"/>
        <v>25379.200000000001</v>
      </c>
    </row>
    <row r="55" spans="2:9">
      <c r="B55" s="3" t="s">
        <v>71</v>
      </c>
      <c r="C55" s="3" t="s">
        <v>67</v>
      </c>
      <c r="D55" s="3">
        <v>245</v>
      </c>
      <c r="E55" s="3"/>
      <c r="F55" s="3">
        <f t="shared" ref="F55:F61" si="3">+D55+E55-G55</f>
        <v>222</v>
      </c>
      <c r="G55" s="3">
        <v>23</v>
      </c>
      <c r="H55" s="3">
        <v>785</v>
      </c>
      <c r="I55" s="8">
        <f t="shared" si="2"/>
        <v>174270</v>
      </c>
    </row>
    <row r="56" spans="2:9">
      <c r="B56" s="3" t="s">
        <v>72</v>
      </c>
      <c r="C56" s="3" t="s">
        <v>67</v>
      </c>
      <c r="D56" s="3">
        <v>145</v>
      </c>
      <c r="E56" s="3"/>
      <c r="F56" s="3">
        <f t="shared" si="3"/>
        <v>144</v>
      </c>
      <c r="G56" s="3">
        <v>1</v>
      </c>
      <c r="H56" s="3">
        <v>885</v>
      </c>
      <c r="I56" s="8">
        <f t="shared" si="2"/>
        <v>127440</v>
      </c>
    </row>
    <row r="57" spans="2:9">
      <c r="B57" s="3" t="s">
        <v>73</v>
      </c>
      <c r="C57" s="3" t="s">
        <v>21</v>
      </c>
      <c r="D57" s="3">
        <v>168</v>
      </c>
      <c r="E57" s="3"/>
      <c r="F57" s="3">
        <f t="shared" si="3"/>
        <v>168</v>
      </c>
      <c r="G57" s="3"/>
      <c r="H57" s="3">
        <v>382.32</v>
      </c>
      <c r="I57" s="8">
        <f t="shared" si="2"/>
        <v>64229.760000000002</v>
      </c>
    </row>
    <row r="58" spans="2:9">
      <c r="B58" s="3" t="s">
        <v>74</v>
      </c>
      <c r="C58" s="3" t="s">
        <v>67</v>
      </c>
      <c r="D58" s="3">
        <v>38</v>
      </c>
      <c r="E58" s="3"/>
      <c r="F58" s="3">
        <f t="shared" si="3"/>
        <v>38</v>
      </c>
      <c r="G58" s="3"/>
      <c r="H58" s="3">
        <v>565</v>
      </c>
      <c r="I58" s="8">
        <f t="shared" si="2"/>
        <v>21470</v>
      </c>
    </row>
    <row r="59" spans="2:9">
      <c r="B59" s="3" t="s">
        <v>75</v>
      </c>
      <c r="C59" s="3" t="s">
        <v>67</v>
      </c>
      <c r="D59" s="3">
        <v>27</v>
      </c>
      <c r="E59" s="3"/>
      <c r="F59" s="3">
        <f t="shared" si="3"/>
        <v>27</v>
      </c>
      <c r="G59" s="3"/>
      <c r="H59" s="3">
        <v>565</v>
      </c>
      <c r="I59" s="8">
        <f t="shared" si="2"/>
        <v>15255</v>
      </c>
    </row>
    <row r="60" spans="2:9">
      <c r="B60" s="3" t="s">
        <v>76</v>
      </c>
      <c r="C60" s="3" t="s">
        <v>67</v>
      </c>
      <c r="D60" s="3">
        <v>11</v>
      </c>
      <c r="E60" s="3"/>
      <c r="F60" s="3">
        <f t="shared" si="3"/>
        <v>11</v>
      </c>
      <c r="G60" s="3"/>
      <c r="H60" s="3">
        <v>565</v>
      </c>
      <c r="I60" s="8">
        <f t="shared" si="2"/>
        <v>6215</v>
      </c>
    </row>
    <row r="61" spans="2:9">
      <c r="B61" s="3" t="s">
        <v>77</v>
      </c>
      <c r="C61" s="3" t="s">
        <v>64</v>
      </c>
      <c r="D61" s="3">
        <v>185</v>
      </c>
      <c r="E61" s="3"/>
      <c r="F61" s="3">
        <f t="shared" si="3"/>
        <v>185</v>
      </c>
      <c r="G61" s="3"/>
      <c r="H61" s="3">
        <v>115.18</v>
      </c>
      <c r="I61" s="8">
        <f>+F61*H61</f>
        <v>21308.300000000003</v>
      </c>
    </row>
    <row r="62" spans="2:9">
      <c r="B62" s="3" t="s">
        <v>78</v>
      </c>
      <c r="C62" s="3"/>
      <c r="D62" s="3"/>
      <c r="E62" s="3"/>
      <c r="F62" s="3"/>
      <c r="G62" s="3"/>
      <c r="H62" s="3"/>
      <c r="I62" s="9">
        <f>SUM(I13:I61)</f>
        <v>1784772.6410000003</v>
      </c>
    </row>
    <row r="63" spans="2:9">
      <c r="B63" s="1"/>
      <c r="C63" s="1"/>
      <c r="D63" s="1"/>
      <c r="E63" s="1"/>
      <c r="F63" s="1"/>
      <c r="G63" s="1"/>
      <c r="H63" s="1"/>
      <c r="I63" s="26"/>
    </row>
    <row r="64" spans="2:9">
      <c r="B64" s="1"/>
      <c r="C64" s="1"/>
      <c r="D64" s="1"/>
      <c r="E64" s="1"/>
      <c r="F64" s="1"/>
      <c r="G64" s="1"/>
      <c r="H64" s="1"/>
      <c r="I64" s="26"/>
    </row>
    <row r="65" spans="2:9">
      <c r="B65" s="1"/>
      <c r="C65" s="1"/>
      <c r="D65" s="1"/>
      <c r="E65" s="1"/>
      <c r="F65" s="1"/>
      <c r="G65" s="1"/>
      <c r="H65" s="1"/>
      <c r="I65" s="26"/>
    </row>
    <row r="66" spans="2:9">
      <c r="B66" s="1"/>
      <c r="C66" s="1"/>
      <c r="D66" s="1"/>
      <c r="E66" s="1"/>
      <c r="F66" s="1"/>
      <c r="G66" s="1"/>
      <c r="H66" s="1"/>
      <c r="I66" s="26"/>
    </row>
    <row r="68" spans="2:9">
      <c r="B68" s="10" t="s">
        <v>79</v>
      </c>
      <c r="H68" s="10" t="s">
        <v>80</v>
      </c>
      <c r="I68" s="10"/>
    </row>
    <row r="69" spans="2:9">
      <c r="B69" s="2" t="s">
        <v>81</v>
      </c>
      <c r="H69" s="2" t="s">
        <v>82</v>
      </c>
    </row>
    <row r="71" spans="2:9">
      <c r="C71" s="28" t="s">
        <v>216</v>
      </c>
      <c r="D71" s="29"/>
      <c r="E71" s="30"/>
    </row>
    <row r="72" spans="2:9">
      <c r="B72" s="1"/>
      <c r="C72" s="41" t="s">
        <v>213</v>
      </c>
    </row>
    <row r="73" spans="2:9">
      <c r="C73" s="1"/>
    </row>
  </sheetData>
  <mergeCells count="6">
    <mergeCell ref="G6:H6"/>
    <mergeCell ref="I6:I9"/>
    <mergeCell ref="B11:B12"/>
    <mergeCell ref="C11:C12"/>
    <mergeCell ref="E11:E12"/>
    <mergeCell ref="C71:E71"/>
  </mergeCells>
  <pageMargins left="0.25" right="0.25" top="0.75" bottom="0.75" header="0.3" footer="0.3"/>
  <pageSetup scale="59" orientation="portrait" r:id="rId1"/>
  <rowBreaks count="1" manualBreakCount="1">
    <brk id="7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4"/>
  <sheetViews>
    <sheetView topLeftCell="B1" workbookViewId="0">
      <selection activeCell="H132" sqref="H132"/>
    </sheetView>
  </sheetViews>
  <sheetFormatPr baseColWidth="10" defaultRowHeight="15"/>
  <cols>
    <col min="1" max="1" width="4" customWidth="1"/>
    <col min="2" max="2" width="49.28515625" customWidth="1"/>
    <col min="3" max="3" width="9.7109375" customWidth="1"/>
    <col min="4" max="4" width="10.5703125" customWidth="1"/>
    <col min="5" max="5" width="10" customWidth="1"/>
  </cols>
  <sheetData>
    <row r="2" spans="1:9">
      <c r="A2" s="2"/>
      <c r="B2" s="2"/>
      <c r="C2" s="2"/>
      <c r="G2" s="2"/>
      <c r="I2" s="2"/>
    </row>
    <row r="3" spans="1:9">
      <c r="A3" s="2"/>
      <c r="B3" s="2"/>
      <c r="C3" s="2"/>
      <c r="G3" s="2"/>
      <c r="I3" s="2"/>
    </row>
    <row r="4" spans="1:9">
      <c r="A4" s="2"/>
      <c r="B4" s="2"/>
      <c r="C4" s="2"/>
      <c r="G4" s="2"/>
      <c r="I4" s="2"/>
    </row>
    <row r="5" spans="1:9">
      <c r="A5" s="2"/>
      <c r="B5" s="2"/>
      <c r="C5" s="2"/>
      <c r="G5" s="2"/>
      <c r="I5" s="2"/>
    </row>
    <row r="6" spans="1:9">
      <c r="A6" s="2"/>
      <c r="B6" s="2"/>
      <c r="C6" s="2"/>
      <c r="G6" s="2"/>
      <c r="I6" s="2"/>
    </row>
    <row r="7" spans="1:9" ht="23.25">
      <c r="A7" s="2"/>
      <c r="B7" s="2" t="s">
        <v>83</v>
      </c>
      <c r="C7" s="11"/>
      <c r="D7" s="11"/>
      <c r="E7" s="11"/>
      <c r="F7" s="11"/>
      <c r="G7" s="2"/>
      <c r="I7" s="2"/>
    </row>
    <row r="8" spans="1:9">
      <c r="A8" s="2"/>
      <c r="B8" s="3"/>
      <c r="C8" s="3"/>
      <c r="D8" s="3"/>
      <c r="E8" s="3"/>
      <c r="F8" s="3"/>
      <c r="G8" s="21" t="s">
        <v>1</v>
      </c>
      <c r="H8" s="21"/>
      <c r="I8" s="19"/>
    </row>
    <row r="9" spans="1:9">
      <c r="A9" s="2"/>
      <c r="B9" s="3" t="s">
        <v>84</v>
      </c>
      <c r="C9" s="3"/>
      <c r="D9" s="3"/>
      <c r="E9" s="3"/>
      <c r="F9" s="3"/>
      <c r="G9" s="3" t="s">
        <v>70</v>
      </c>
      <c r="H9" s="3"/>
      <c r="I9" s="19"/>
    </row>
    <row r="10" spans="1:9">
      <c r="A10" s="2"/>
      <c r="B10" s="12" t="s">
        <v>3</v>
      </c>
      <c r="C10" s="3"/>
      <c r="D10" s="3"/>
      <c r="E10" s="3"/>
      <c r="F10" s="3"/>
      <c r="G10" s="3"/>
      <c r="H10" s="3"/>
      <c r="I10" s="19"/>
    </row>
    <row r="11" spans="1:9">
      <c r="A11" s="2"/>
      <c r="B11" s="5" t="s">
        <v>4</v>
      </c>
      <c r="C11" s="5" t="s">
        <v>5</v>
      </c>
      <c r="D11" s="5"/>
      <c r="E11" s="5" t="s">
        <v>6</v>
      </c>
      <c r="F11" s="5" t="s">
        <v>7</v>
      </c>
      <c r="G11" s="5" t="s">
        <v>8</v>
      </c>
      <c r="H11" s="5"/>
      <c r="I11" s="19"/>
    </row>
    <row r="12" spans="1:9">
      <c r="A12" s="2"/>
      <c r="B12" s="13"/>
      <c r="C12" s="13"/>
      <c r="D12" s="13"/>
      <c r="E12" s="13"/>
      <c r="F12" s="13"/>
      <c r="G12" s="13" t="s">
        <v>9</v>
      </c>
      <c r="H12" s="13"/>
      <c r="I12" s="13" t="s">
        <v>10</v>
      </c>
    </row>
    <row r="13" spans="1:9" ht="30">
      <c r="A13" s="2"/>
      <c r="B13" s="22" t="s">
        <v>11</v>
      </c>
      <c r="C13" s="22" t="s">
        <v>12</v>
      </c>
      <c r="D13" s="13" t="s">
        <v>13</v>
      </c>
      <c r="E13" s="22" t="s">
        <v>14</v>
      </c>
      <c r="F13" s="13" t="s">
        <v>13</v>
      </c>
      <c r="G13" s="13" t="s">
        <v>15</v>
      </c>
      <c r="H13" s="13" t="s">
        <v>10</v>
      </c>
      <c r="I13" s="13" t="s">
        <v>9</v>
      </c>
    </row>
    <row r="14" spans="1:9">
      <c r="A14" s="2"/>
      <c r="B14" s="22"/>
      <c r="C14" s="22"/>
      <c r="D14" s="13" t="s">
        <v>85</v>
      </c>
      <c r="E14" s="22"/>
      <c r="F14" s="13" t="s">
        <v>17</v>
      </c>
      <c r="G14" s="13" t="s">
        <v>18</v>
      </c>
      <c r="H14" s="13" t="s">
        <v>19</v>
      </c>
      <c r="I14" s="13"/>
    </row>
    <row r="15" spans="1:9">
      <c r="A15" s="2"/>
      <c r="B15" s="3" t="s">
        <v>86</v>
      </c>
      <c r="C15" s="3" t="s">
        <v>21</v>
      </c>
      <c r="D15" s="3">
        <v>1</v>
      </c>
      <c r="E15" s="3"/>
      <c r="F15" s="3">
        <f>+D15+E15-G15</f>
        <v>1</v>
      </c>
      <c r="G15" s="3"/>
      <c r="H15" s="3">
        <v>950</v>
      </c>
      <c r="I15" s="8">
        <f>+H15*F15</f>
        <v>950</v>
      </c>
    </row>
    <row r="16" spans="1:9">
      <c r="A16" s="2"/>
      <c r="B16" s="3" t="s">
        <v>87</v>
      </c>
      <c r="C16" s="3" t="s">
        <v>21</v>
      </c>
      <c r="D16" s="3">
        <v>1</v>
      </c>
      <c r="E16" s="3"/>
      <c r="F16" s="3">
        <f>+D16+E16-G16</f>
        <v>1</v>
      </c>
      <c r="G16" s="3"/>
      <c r="H16" s="3">
        <v>1220</v>
      </c>
      <c r="I16" s="8">
        <f>+H16*F16</f>
        <v>1220</v>
      </c>
    </row>
    <row r="17" spans="1:9">
      <c r="A17" s="2"/>
      <c r="B17" s="3" t="s">
        <v>88</v>
      </c>
      <c r="C17" s="3" t="s">
        <v>21</v>
      </c>
      <c r="D17" s="3">
        <v>2</v>
      </c>
      <c r="E17" s="3"/>
      <c r="F17" s="3">
        <f>+D17+E17-G17</f>
        <v>2</v>
      </c>
      <c r="G17" s="3"/>
      <c r="H17" s="3">
        <v>1700</v>
      </c>
      <c r="I17" s="8">
        <f>+H17*F17</f>
        <v>3400</v>
      </c>
    </row>
    <row r="18" spans="1:9">
      <c r="A18" s="2"/>
      <c r="B18" s="3" t="s">
        <v>89</v>
      </c>
      <c r="C18" s="3" t="s">
        <v>21</v>
      </c>
      <c r="D18" s="3">
        <v>2</v>
      </c>
      <c r="E18" s="3"/>
      <c r="F18" s="3">
        <f>+D18+E18-G18</f>
        <v>2</v>
      </c>
      <c r="G18" s="3"/>
      <c r="H18" s="3">
        <v>1550</v>
      </c>
      <c r="I18" s="8">
        <f>+H18*F18</f>
        <v>3100</v>
      </c>
    </row>
    <row r="19" spans="1:9">
      <c r="A19" s="2"/>
      <c r="B19" s="33" t="s">
        <v>90</v>
      </c>
      <c r="C19" s="33" t="s">
        <v>21</v>
      </c>
      <c r="D19" s="33">
        <v>1150</v>
      </c>
      <c r="E19" s="33"/>
      <c r="F19" s="33">
        <f>+D19+E19-G19</f>
        <v>1150</v>
      </c>
      <c r="G19" s="33"/>
      <c r="H19" s="33">
        <v>3</v>
      </c>
      <c r="I19" s="32">
        <f>+H19*F19</f>
        <v>3450</v>
      </c>
    </row>
    <row r="20" spans="1:9">
      <c r="A20" s="2"/>
      <c r="B20" s="3" t="s">
        <v>91</v>
      </c>
      <c r="C20" s="3" t="s">
        <v>21</v>
      </c>
      <c r="D20" s="3">
        <v>46</v>
      </c>
      <c r="E20" s="3"/>
      <c r="F20" s="3">
        <f>+D20+E20-G20</f>
        <v>46</v>
      </c>
      <c r="G20" s="3"/>
      <c r="H20" s="3">
        <v>216</v>
      </c>
      <c r="I20" s="8">
        <f>+H20*F20</f>
        <v>9936</v>
      </c>
    </row>
    <row r="21" spans="1:9">
      <c r="A21" s="2"/>
      <c r="B21" s="3" t="s">
        <v>92</v>
      </c>
      <c r="C21" s="3" t="s">
        <v>21</v>
      </c>
      <c r="D21" s="3">
        <v>37</v>
      </c>
      <c r="E21" s="3"/>
      <c r="F21" s="3">
        <f>+D21+E21-G21</f>
        <v>37</v>
      </c>
      <c r="G21" s="3"/>
      <c r="H21" s="3">
        <v>132</v>
      </c>
      <c r="I21" s="8">
        <f>+H21*F21</f>
        <v>4884</v>
      </c>
    </row>
    <row r="22" spans="1:9">
      <c r="A22" s="2"/>
      <c r="B22" s="33" t="s">
        <v>93</v>
      </c>
      <c r="C22" s="33" t="s">
        <v>21</v>
      </c>
      <c r="D22" s="33">
        <v>817</v>
      </c>
      <c r="E22" s="33"/>
      <c r="F22" s="33">
        <f>+D22+E22-G22</f>
        <v>779</v>
      </c>
      <c r="G22" s="33">
        <v>38</v>
      </c>
      <c r="H22" s="33">
        <v>110</v>
      </c>
      <c r="I22" s="34">
        <f>+H22*F22</f>
        <v>85690</v>
      </c>
    </row>
    <row r="23" spans="1:9">
      <c r="A23" s="2"/>
      <c r="B23" s="3" t="s">
        <v>94</v>
      </c>
      <c r="C23" s="3" t="s">
        <v>21</v>
      </c>
      <c r="D23" s="3">
        <v>425</v>
      </c>
      <c r="E23" s="3"/>
      <c r="F23" s="3">
        <f>+D23+E23-G23</f>
        <v>425</v>
      </c>
      <c r="G23" s="10"/>
      <c r="H23" s="3">
        <v>150</v>
      </c>
      <c r="I23" s="8">
        <f>+H23*F23</f>
        <v>63750</v>
      </c>
    </row>
    <row r="24" spans="1:9">
      <c r="A24" s="2"/>
      <c r="B24" s="3" t="s">
        <v>95</v>
      </c>
      <c r="C24" s="3" t="s">
        <v>21</v>
      </c>
      <c r="D24" s="3">
        <v>29</v>
      </c>
      <c r="E24" s="3"/>
      <c r="F24" s="3">
        <f>+D24+E24-G24</f>
        <v>29</v>
      </c>
      <c r="G24" s="3"/>
      <c r="H24" s="3">
        <v>80</v>
      </c>
      <c r="I24" s="8">
        <f>+H24*F24</f>
        <v>2320</v>
      </c>
    </row>
    <row r="25" spans="1:9">
      <c r="A25" s="2"/>
      <c r="B25" s="3" t="s">
        <v>96</v>
      </c>
      <c r="C25" s="3" t="s">
        <v>21</v>
      </c>
      <c r="D25" s="3">
        <v>36</v>
      </c>
      <c r="E25" s="3"/>
      <c r="F25" s="3">
        <f>+D25+E25-G25</f>
        <v>36</v>
      </c>
      <c r="G25" s="3"/>
      <c r="H25" s="3">
        <v>90</v>
      </c>
      <c r="I25" s="8">
        <f>+H25*F25</f>
        <v>3240</v>
      </c>
    </row>
    <row r="26" spans="1:9">
      <c r="A26" s="2"/>
      <c r="B26" s="3" t="s">
        <v>97</v>
      </c>
      <c r="C26" s="3" t="s">
        <v>21</v>
      </c>
      <c r="D26" s="3">
        <v>47</v>
      </c>
      <c r="E26" s="3"/>
      <c r="F26" s="3">
        <f>+D26+E26-G26</f>
        <v>47</v>
      </c>
      <c r="G26" s="3"/>
      <c r="H26" s="3">
        <v>150</v>
      </c>
      <c r="I26" s="8">
        <f>+H26*F26</f>
        <v>7050</v>
      </c>
    </row>
    <row r="27" spans="1:9">
      <c r="A27" s="2"/>
      <c r="B27" s="3" t="s">
        <v>98</v>
      </c>
      <c r="C27" s="3" t="s">
        <v>21</v>
      </c>
      <c r="D27" s="3">
        <v>6</v>
      </c>
      <c r="E27" s="3"/>
      <c r="F27" s="3">
        <f>+D27+E27-G27</f>
        <v>6</v>
      </c>
      <c r="G27" s="3"/>
      <c r="H27" s="3">
        <v>135</v>
      </c>
      <c r="I27" s="8">
        <f>+H27*F27</f>
        <v>810</v>
      </c>
    </row>
    <row r="28" spans="1:9">
      <c r="A28" s="2"/>
      <c r="B28" s="3" t="s">
        <v>99</v>
      </c>
      <c r="C28" s="3" t="s">
        <v>21</v>
      </c>
      <c r="D28" s="3">
        <v>11</v>
      </c>
      <c r="E28" s="3"/>
      <c r="F28" s="3">
        <f>+D28+E28-G28</f>
        <v>11</v>
      </c>
      <c r="G28" s="3"/>
      <c r="H28" s="3">
        <v>125</v>
      </c>
      <c r="I28" s="8">
        <f>+H28*F28</f>
        <v>1375</v>
      </c>
    </row>
    <row r="29" spans="1:9">
      <c r="A29" s="2"/>
      <c r="B29" s="3" t="s">
        <v>100</v>
      </c>
      <c r="C29" s="3" t="s">
        <v>21</v>
      </c>
      <c r="D29" s="3">
        <v>81</v>
      </c>
      <c r="E29" s="3"/>
      <c r="F29" s="3">
        <f>+D29+E29-G29</f>
        <v>81</v>
      </c>
      <c r="G29" s="3"/>
      <c r="H29" s="3">
        <v>130</v>
      </c>
      <c r="I29" s="8">
        <f>+H29*F29</f>
        <v>10530</v>
      </c>
    </row>
    <row r="30" spans="1:9">
      <c r="A30" s="2"/>
      <c r="B30" s="3" t="s">
        <v>101</v>
      </c>
      <c r="C30" s="3" t="s">
        <v>21</v>
      </c>
      <c r="D30" s="3">
        <v>50</v>
      </c>
      <c r="E30" s="3"/>
      <c r="F30" s="3">
        <f>+D30+E30-G30</f>
        <v>50</v>
      </c>
      <c r="G30" s="3"/>
      <c r="H30" s="3">
        <v>124</v>
      </c>
      <c r="I30" s="8">
        <f>+H30*F30</f>
        <v>6200</v>
      </c>
    </row>
    <row r="31" spans="1:9">
      <c r="A31" s="2"/>
      <c r="B31" s="3" t="s">
        <v>102</v>
      </c>
      <c r="C31" s="3" t="s">
        <v>21</v>
      </c>
      <c r="D31" s="3">
        <v>15</v>
      </c>
      <c r="E31" s="3"/>
      <c r="F31" s="3">
        <f>+D31+E31-G31</f>
        <v>15</v>
      </c>
      <c r="G31" s="3"/>
      <c r="H31" s="3">
        <v>125</v>
      </c>
      <c r="I31" s="8">
        <f>+H31*F31</f>
        <v>1875</v>
      </c>
    </row>
    <row r="32" spans="1:9">
      <c r="A32" s="2"/>
      <c r="B32" s="3" t="s">
        <v>103</v>
      </c>
      <c r="C32" s="3" t="s">
        <v>21</v>
      </c>
      <c r="D32" s="3">
        <v>92</v>
      </c>
      <c r="E32" s="3"/>
      <c r="F32" s="3">
        <f>+D32+E32-G32</f>
        <v>92</v>
      </c>
      <c r="G32" s="3"/>
      <c r="H32" s="3">
        <v>130</v>
      </c>
      <c r="I32" s="8">
        <f>+H32*F32</f>
        <v>11960</v>
      </c>
    </row>
    <row r="33" spans="1:9">
      <c r="A33" s="2"/>
      <c r="B33" s="3" t="s">
        <v>104</v>
      </c>
      <c r="C33" s="3" t="s">
        <v>21</v>
      </c>
      <c r="D33" s="3">
        <v>137</v>
      </c>
      <c r="E33" s="3"/>
      <c r="F33" s="3">
        <f>+D33+E33-G33</f>
        <v>137</v>
      </c>
      <c r="G33" s="3"/>
      <c r="H33" s="3">
        <v>125</v>
      </c>
      <c r="I33" s="8">
        <f>+H33*F33</f>
        <v>17125</v>
      </c>
    </row>
    <row r="34" spans="1:9">
      <c r="A34" s="2"/>
      <c r="B34" s="3" t="s">
        <v>105</v>
      </c>
      <c r="C34" s="3" t="s">
        <v>21</v>
      </c>
      <c r="D34" s="3">
        <v>85</v>
      </c>
      <c r="E34" s="3"/>
      <c r="F34" s="3">
        <f>+D34+E34-G34</f>
        <v>85</v>
      </c>
      <c r="G34" s="3"/>
      <c r="H34" s="3">
        <v>130</v>
      </c>
      <c r="I34" s="8">
        <f>+H34*F34</f>
        <v>11050</v>
      </c>
    </row>
    <row r="35" spans="1:9">
      <c r="A35" s="2"/>
      <c r="B35" s="3" t="s">
        <v>106</v>
      </c>
      <c r="C35" s="3" t="s">
        <v>21</v>
      </c>
      <c r="D35" s="3">
        <v>90</v>
      </c>
      <c r="E35" s="3"/>
      <c r="F35" s="3">
        <f>+D35+E35-G35</f>
        <v>90</v>
      </c>
      <c r="G35" s="3"/>
      <c r="H35" s="3">
        <v>130</v>
      </c>
      <c r="I35" s="8">
        <f>+H35*F35</f>
        <v>11700</v>
      </c>
    </row>
    <row r="36" spans="1:9">
      <c r="A36" s="2"/>
      <c r="B36" s="3" t="s">
        <v>107</v>
      </c>
      <c r="C36" s="3" t="s">
        <v>21</v>
      </c>
      <c r="D36" s="3">
        <v>85</v>
      </c>
      <c r="E36" s="3"/>
      <c r="F36" s="3">
        <f>+D36+E36-G36</f>
        <v>85</v>
      </c>
      <c r="G36" s="3"/>
      <c r="H36" s="3">
        <v>130</v>
      </c>
      <c r="I36" s="8">
        <f>+H36*F36</f>
        <v>11050</v>
      </c>
    </row>
    <row r="37" spans="1:9">
      <c r="A37" s="2"/>
      <c r="B37" s="3" t="s">
        <v>108</v>
      </c>
      <c r="C37" s="3" t="s">
        <v>21</v>
      </c>
      <c r="D37" s="3">
        <v>80</v>
      </c>
      <c r="E37" s="3"/>
      <c r="F37" s="3">
        <f>+D37+E37-G37</f>
        <v>80</v>
      </c>
      <c r="G37" s="3"/>
      <c r="H37" s="3">
        <v>130</v>
      </c>
      <c r="I37" s="8">
        <f>+H37*F37</f>
        <v>10400</v>
      </c>
    </row>
    <row r="38" spans="1:9">
      <c r="A38" s="2"/>
      <c r="B38" s="3" t="s">
        <v>109</v>
      </c>
      <c r="C38" s="3" t="s">
        <v>21</v>
      </c>
      <c r="D38" s="3">
        <v>47</v>
      </c>
      <c r="E38" s="3"/>
      <c r="F38" s="3">
        <f>+D38+E38-G38</f>
        <v>47</v>
      </c>
      <c r="G38" s="3"/>
      <c r="H38" s="3">
        <v>130</v>
      </c>
      <c r="I38" s="8">
        <f>+H38*F38</f>
        <v>6110</v>
      </c>
    </row>
    <row r="39" spans="1:9">
      <c r="A39" s="2"/>
      <c r="B39" s="3" t="s">
        <v>110</v>
      </c>
      <c r="C39" s="3" t="s">
        <v>21</v>
      </c>
      <c r="D39" s="3">
        <v>13</v>
      </c>
      <c r="E39" s="3"/>
      <c r="F39" s="3">
        <f>+D39+E39-G39</f>
        <v>13</v>
      </c>
      <c r="G39" s="3"/>
      <c r="H39" s="3">
        <v>90</v>
      </c>
      <c r="I39" s="8">
        <f>+H39*F39</f>
        <v>1170</v>
      </c>
    </row>
    <row r="40" spans="1:9">
      <c r="A40" s="2"/>
      <c r="B40" s="3" t="s">
        <v>111</v>
      </c>
      <c r="C40" s="3" t="s">
        <v>21</v>
      </c>
      <c r="D40" s="3">
        <v>94</v>
      </c>
      <c r="E40" s="3"/>
      <c r="F40" s="3">
        <f>+D40+E40-G40</f>
        <v>94</v>
      </c>
      <c r="G40" s="3"/>
      <c r="H40" s="3">
        <v>150</v>
      </c>
      <c r="I40" s="8">
        <f>+H40*F40</f>
        <v>14100</v>
      </c>
    </row>
    <row r="41" spans="1:9">
      <c r="A41" s="2"/>
      <c r="B41" s="3" t="s">
        <v>112</v>
      </c>
      <c r="C41" s="3" t="s">
        <v>21</v>
      </c>
      <c r="D41" s="3">
        <v>61</v>
      </c>
      <c r="E41" s="3"/>
      <c r="F41" s="3">
        <f>+D41+E41-G41</f>
        <v>61</v>
      </c>
      <c r="G41" s="3"/>
      <c r="H41" s="3">
        <v>200</v>
      </c>
      <c r="I41" s="8">
        <f>+H41*F41</f>
        <v>12200</v>
      </c>
    </row>
    <row r="42" spans="1:9">
      <c r="A42" s="2"/>
      <c r="B42" s="3" t="s">
        <v>113</v>
      </c>
      <c r="C42" s="3" t="s">
        <v>21</v>
      </c>
      <c r="D42" s="3">
        <v>81</v>
      </c>
      <c r="E42" s="3"/>
      <c r="F42" s="3">
        <f>+D42+E42-G42</f>
        <v>81</v>
      </c>
      <c r="G42" s="3"/>
      <c r="H42" s="3">
        <v>120</v>
      </c>
      <c r="I42" s="8">
        <f>+H42*F42</f>
        <v>9720</v>
      </c>
    </row>
    <row r="43" spans="1:9">
      <c r="A43" s="2"/>
      <c r="B43" s="3" t="s">
        <v>114</v>
      </c>
      <c r="C43" s="3" t="s">
        <v>21</v>
      </c>
      <c r="D43" s="3">
        <v>87</v>
      </c>
      <c r="E43" s="3"/>
      <c r="F43" s="3">
        <f>+D43+E43-G43</f>
        <v>87</v>
      </c>
      <c r="G43" s="3"/>
      <c r="H43" s="3">
        <v>140</v>
      </c>
      <c r="I43" s="8">
        <f>+H43*F43</f>
        <v>12180</v>
      </c>
    </row>
    <row r="44" spans="1:9">
      <c r="A44" s="2"/>
      <c r="B44" s="3" t="s">
        <v>115</v>
      </c>
      <c r="C44" s="3" t="s">
        <v>61</v>
      </c>
      <c r="D44" s="3">
        <v>72</v>
      </c>
      <c r="E44" s="3"/>
      <c r="F44" s="3">
        <f>+D44+E44-G44</f>
        <v>72</v>
      </c>
      <c r="G44" s="3"/>
      <c r="H44" s="3">
        <v>140</v>
      </c>
      <c r="I44" s="8">
        <f>+H44*F44</f>
        <v>10080</v>
      </c>
    </row>
    <row r="45" spans="1:9">
      <c r="A45" s="2"/>
      <c r="B45" s="3" t="s">
        <v>116</v>
      </c>
      <c r="C45" s="3" t="s">
        <v>21</v>
      </c>
      <c r="D45" s="3">
        <v>52</v>
      </c>
      <c r="E45" s="3"/>
      <c r="F45" s="3">
        <f>+D45+E45-G45</f>
        <v>52</v>
      </c>
      <c r="G45" s="3"/>
      <c r="H45" s="3">
        <v>130</v>
      </c>
      <c r="I45" s="8">
        <f>+H45*F45</f>
        <v>6760</v>
      </c>
    </row>
    <row r="46" spans="1:9">
      <c r="A46" s="35"/>
      <c r="B46" s="36" t="s">
        <v>117</v>
      </c>
      <c r="C46" s="36" t="s">
        <v>21</v>
      </c>
      <c r="D46" s="36">
        <v>240</v>
      </c>
      <c r="E46" s="36"/>
      <c r="F46" s="36">
        <f>+D46+E46-G46</f>
        <v>177</v>
      </c>
      <c r="G46" s="36">
        <v>63</v>
      </c>
      <c r="H46" s="36">
        <v>110</v>
      </c>
      <c r="I46" s="37">
        <f>+H46*F46</f>
        <v>19470</v>
      </c>
    </row>
    <row r="47" spans="1:9">
      <c r="A47" s="2"/>
      <c r="B47" s="3" t="s">
        <v>118</v>
      </c>
      <c r="C47" s="3" t="s">
        <v>21</v>
      </c>
      <c r="D47" s="3">
        <v>34</v>
      </c>
      <c r="E47" s="3"/>
      <c r="F47" s="3">
        <v>34</v>
      </c>
      <c r="G47" s="3"/>
      <c r="H47" s="3">
        <v>150</v>
      </c>
      <c r="I47" s="8">
        <f>+H47*F47</f>
        <v>5100</v>
      </c>
    </row>
    <row r="48" spans="1:9">
      <c r="A48" s="2"/>
      <c r="B48" s="3" t="s">
        <v>119</v>
      </c>
      <c r="C48" s="3" t="s">
        <v>21</v>
      </c>
      <c r="D48" s="3">
        <v>86</v>
      </c>
      <c r="E48" s="3"/>
      <c r="F48" s="3">
        <f>+D48+E48-G48</f>
        <v>86</v>
      </c>
      <c r="G48" s="3"/>
      <c r="H48" s="3">
        <v>150</v>
      </c>
      <c r="I48" s="8">
        <f>+H48*F48</f>
        <v>12900</v>
      </c>
    </row>
    <row r="49" spans="1:9">
      <c r="A49" s="2"/>
      <c r="B49" s="3" t="s">
        <v>120</v>
      </c>
      <c r="C49" s="3" t="s">
        <v>21</v>
      </c>
      <c r="D49" s="3">
        <v>100</v>
      </c>
      <c r="E49" s="3"/>
      <c r="F49" s="3">
        <f>+D49+E49-G49</f>
        <v>100</v>
      </c>
      <c r="G49" s="3"/>
      <c r="H49" s="3">
        <v>150</v>
      </c>
      <c r="I49" s="8">
        <f>+H49*F49</f>
        <v>15000</v>
      </c>
    </row>
    <row r="50" spans="1:9">
      <c r="A50" s="2"/>
      <c r="B50" s="3" t="s">
        <v>121</v>
      </c>
      <c r="C50" s="3" t="s">
        <v>21</v>
      </c>
      <c r="D50" s="3">
        <v>20</v>
      </c>
      <c r="E50" s="3"/>
      <c r="F50" s="3">
        <f>+D50+E50-G50</f>
        <v>20</v>
      </c>
      <c r="G50" s="3"/>
      <c r="H50" s="3">
        <v>150</v>
      </c>
      <c r="I50" s="8">
        <f>+H50*F50</f>
        <v>3000</v>
      </c>
    </row>
    <row r="51" spans="1:9">
      <c r="A51" s="2"/>
      <c r="B51" s="3" t="s">
        <v>122</v>
      </c>
      <c r="C51" s="3" t="s">
        <v>21</v>
      </c>
      <c r="D51" s="3">
        <v>62</v>
      </c>
      <c r="E51" s="3"/>
      <c r="F51" s="3">
        <f>+D51+E51-G51</f>
        <v>62</v>
      </c>
      <c r="G51" s="3"/>
      <c r="H51" s="3">
        <v>180</v>
      </c>
      <c r="I51" s="8">
        <f>+H51*F51</f>
        <v>11160</v>
      </c>
    </row>
    <row r="52" spans="1:9">
      <c r="A52" s="2"/>
      <c r="B52" s="3" t="s">
        <v>123</v>
      </c>
      <c r="C52" s="3" t="s">
        <v>21</v>
      </c>
      <c r="D52" s="3">
        <v>158</v>
      </c>
      <c r="E52" s="3"/>
      <c r="F52" s="3">
        <f>+D52+E52-G52</f>
        <v>156</v>
      </c>
      <c r="G52" s="3">
        <v>2</v>
      </c>
      <c r="H52" s="3">
        <v>130</v>
      </c>
      <c r="I52" s="8">
        <f>+H52*F52</f>
        <v>20280</v>
      </c>
    </row>
    <row r="53" spans="1:9">
      <c r="A53" s="2"/>
      <c r="B53" s="3" t="s">
        <v>124</v>
      </c>
      <c r="C53" s="3" t="s">
        <v>21</v>
      </c>
      <c r="D53" s="3">
        <v>100</v>
      </c>
      <c r="E53" s="3"/>
      <c r="F53" s="3">
        <f>+D53+E53-G53</f>
        <v>100</v>
      </c>
      <c r="G53" s="3"/>
      <c r="H53" s="3">
        <v>110</v>
      </c>
      <c r="I53" s="8">
        <f>+H53*F53</f>
        <v>11000</v>
      </c>
    </row>
    <row r="54" spans="1:9">
      <c r="A54" s="2"/>
      <c r="B54" s="3" t="s">
        <v>125</v>
      </c>
      <c r="C54" s="3" t="s">
        <v>21</v>
      </c>
      <c r="D54" s="3">
        <v>75</v>
      </c>
      <c r="E54" s="3"/>
      <c r="F54" s="3">
        <f>+D54+E54-G54</f>
        <v>75</v>
      </c>
      <c r="G54" s="3"/>
      <c r="H54" s="3">
        <v>130</v>
      </c>
      <c r="I54" s="8">
        <f>+H54*F54</f>
        <v>9750</v>
      </c>
    </row>
    <row r="55" spans="1:9">
      <c r="A55" s="2"/>
      <c r="B55" s="3" t="s">
        <v>126</v>
      </c>
      <c r="C55" s="3" t="s">
        <v>21</v>
      </c>
      <c r="D55" s="3">
        <v>174</v>
      </c>
      <c r="E55" s="3"/>
      <c r="F55" s="3">
        <f>+D55+E55-G55</f>
        <v>174</v>
      </c>
      <c r="G55" s="3"/>
      <c r="H55" s="3">
        <v>140</v>
      </c>
      <c r="I55" s="8">
        <f>+H55*F55</f>
        <v>24360</v>
      </c>
    </row>
    <row r="56" spans="1:9">
      <c r="A56" s="2"/>
      <c r="B56" s="3" t="s">
        <v>127</v>
      </c>
      <c r="C56" s="3" t="s">
        <v>21</v>
      </c>
      <c r="D56" s="3">
        <v>78</v>
      </c>
      <c r="E56" s="3"/>
      <c r="F56" s="3">
        <f>+D56+E56-G56</f>
        <v>78</v>
      </c>
      <c r="G56" s="3"/>
      <c r="H56" s="3">
        <v>130</v>
      </c>
      <c r="I56" s="8">
        <f>+H56*F56</f>
        <v>10140</v>
      </c>
    </row>
    <row r="57" spans="1:9">
      <c r="A57" s="2"/>
      <c r="B57" s="3" t="s">
        <v>128</v>
      </c>
      <c r="C57" s="3" t="s">
        <v>21</v>
      </c>
      <c r="D57" s="3">
        <v>6</v>
      </c>
      <c r="E57" s="3"/>
      <c r="F57" s="3">
        <f>+D57+E57-G57</f>
        <v>6</v>
      </c>
      <c r="G57" s="3"/>
      <c r="H57" s="3">
        <v>130</v>
      </c>
      <c r="I57" s="8">
        <f>+H57*F57</f>
        <v>780</v>
      </c>
    </row>
    <row r="58" spans="1:9">
      <c r="A58" s="2"/>
      <c r="B58" s="3" t="s">
        <v>129</v>
      </c>
      <c r="C58" s="3" t="s">
        <v>21</v>
      </c>
      <c r="D58" s="3">
        <v>30</v>
      </c>
      <c r="E58" s="3"/>
      <c r="F58" s="3">
        <f>+D58+E58-G58</f>
        <v>30</v>
      </c>
      <c r="G58" s="3"/>
      <c r="H58" s="3">
        <v>130</v>
      </c>
      <c r="I58" s="8">
        <f>+H58*F58</f>
        <v>3900</v>
      </c>
    </row>
    <row r="59" spans="1:9">
      <c r="A59" s="2"/>
      <c r="B59" s="3" t="s">
        <v>130</v>
      </c>
      <c r="C59" s="3" t="s">
        <v>21</v>
      </c>
      <c r="D59" s="3">
        <v>36</v>
      </c>
      <c r="E59" s="3"/>
      <c r="F59" s="3">
        <f>+D59+E59-G59</f>
        <v>36</v>
      </c>
      <c r="G59" s="3"/>
      <c r="H59" s="3">
        <v>132</v>
      </c>
      <c r="I59" s="8">
        <f>+H59*F59</f>
        <v>4752</v>
      </c>
    </row>
    <row r="60" spans="1:9">
      <c r="A60" s="2"/>
      <c r="B60" s="3" t="s">
        <v>131</v>
      </c>
      <c r="C60" s="3" t="s">
        <v>21</v>
      </c>
      <c r="D60" s="3">
        <v>82</v>
      </c>
      <c r="E60" s="3"/>
      <c r="F60" s="3">
        <f>+D60+E60-G60</f>
        <v>82</v>
      </c>
      <c r="G60" s="3"/>
      <c r="H60" s="3">
        <v>132</v>
      </c>
      <c r="I60" s="8">
        <f>+H60*F60</f>
        <v>10824</v>
      </c>
    </row>
    <row r="61" spans="1:9">
      <c r="A61" s="2"/>
      <c r="B61" s="3" t="s">
        <v>132</v>
      </c>
      <c r="C61" s="3" t="s">
        <v>21</v>
      </c>
      <c r="D61" s="3">
        <v>81</v>
      </c>
      <c r="E61" s="3"/>
      <c r="F61" s="3">
        <f>+D61+E61-G61</f>
        <v>81</v>
      </c>
      <c r="G61" s="3"/>
      <c r="H61" s="3">
        <v>124</v>
      </c>
      <c r="I61" s="8">
        <f>+H61*F61</f>
        <v>10044</v>
      </c>
    </row>
    <row r="62" spans="1:9">
      <c r="A62" s="2"/>
      <c r="B62" s="3" t="s">
        <v>133</v>
      </c>
      <c r="C62" s="3" t="s">
        <v>21</v>
      </c>
      <c r="D62" s="3">
        <v>26</v>
      </c>
      <c r="E62" s="3"/>
      <c r="F62" s="3">
        <f>+D62+E62-G62</f>
        <v>26</v>
      </c>
      <c r="G62" s="3"/>
      <c r="H62" s="3">
        <v>135</v>
      </c>
      <c r="I62" s="8">
        <f>+H62*F62</f>
        <v>3510</v>
      </c>
    </row>
    <row r="63" spans="1:9">
      <c r="A63" s="2"/>
      <c r="B63" s="3" t="s">
        <v>134</v>
      </c>
      <c r="C63" s="3" t="s">
        <v>21</v>
      </c>
      <c r="D63" s="3">
        <v>29</v>
      </c>
      <c r="E63" s="3"/>
      <c r="F63" s="3">
        <f>+D63+E63-G63</f>
        <v>29</v>
      </c>
      <c r="G63" s="3"/>
      <c r="H63" s="3">
        <v>124</v>
      </c>
      <c r="I63" s="8">
        <f>+H63*F63</f>
        <v>3596</v>
      </c>
    </row>
    <row r="64" spans="1:9">
      <c r="A64" s="2"/>
      <c r="B64" s="3" t="s">
        <v>135</v>
      </c>
      <c r="C64" s="3" t="s">
        <v>21</v>
      </c>
      <c r="D64" s="3">
        <v>56</v>
      </c>
      <c r="E64" s="3"/>
      <c r="F64" s="3">
        <f>+D64+E64-G64</f>
        <v>56</v>
      </c>
      <c r="G64" s="3"/>
      <c r="H64" s="3">
        <v>135</v>
      </c>
      <c r="I64" s="8">
        <f>+H64*F64</f>
        <v>7560</v>
      </c>
    </row>
    <row r="65" spans="1:9">
      <c r="A65" s="2"/>
      <c r="B65" s="3" t="s">
        <v>136</v>
      </c>
      <c r="C65" s="3" t="s">
        <v>21</v>
      </c>
      <c r="D65" s="3">
        <v>72</v>
      </c>
      <c r="E65" s="3"/>
      <c r="F65" s="3">
        <f>+D65+E65-G65</f>
        <v>72</v>
      </c>
      <c r="G65" s="3"/>
      <c r="H65" s="3">
        <v>132</v>
      </c>
      <c r="I65" s="8">
        <f>+H65*F65</f>
        <v>9504</v>
      </c>
    </row>
    <row r="66" spans="1:9">
      <c r="A66" s="2"/>
      <c r="B66" s="3" t="s">
        <v>137</v>
      </c>
      <c r="C66" s="3" t="s">
        <v>21</v>
      </c>
      <c r="D66" s="3">
        <v>446</v>
      </c>
      <c r="E66" s="3"/>
      <c r="F66" s="3">
        <f>+D66+E66-G66</f>
        <v>446</v>
      </c>
      <c r="G66" s="3"/>
      <c r="H66" s="3">
        <v>145</v>
      </c>
      <c r="I66" s="8">
        <f>+H66*F66</f>
        <v>64670</v>
      </c>
    </row>
    <row r="67" spans="1:9">
      <c r="A67" s="2"/>
      <c r="B67" s="3" t="s">
        <v>138</v>
      </c>
      <c r="C67" s="3" t="s">
        <v>21</v>
      </c>
      <c r="D67" s="3">
        <v>97</v>
      </c>
      <c r="E67" s="3"/>
      <c r="F67" s="3">
        <f>+D67+E67-G67</f>
        <v>97</v>
      </c>
      <c r="G67" s="3"/>
      <c r="H67" s="3">
        <v>132</v>
      </c>
      <c r="I67" s="8">
        <f>+H67*F67</f>
        <v>12804</v>
      </c>
    </row>
    <row r="68" spans="1:9">
      <c r="A68" s="2"/>
      <c r="B68" s="3" t="s">
        <v>139</v>
      </c>
      <c r="C68" s="3" t="s">
        <v>21</v>
      </c>
      <c r="D68" s="3">
        <v>84</v>
      </c>
      <c r="E68" s="3"/>
      <c r="F68" s="3">
        <f>+D68+E68-G68</f>
        <v>84</v>
      </c>
      <c r="G68" s="3"/>
      <c r="H68" s="3">
        <v>132</v>
      </c>
      <c r="I68" s="8">
        <f>+H68*F68</f>
        <v>11088</v>
      </c>
    </row>
    <row r="69" spans="1:9">
      <c r="A69" s="2"/>
      <c r="B69" s="3" t="s">
        <v>140</v>
      </c>
      <c r="C69" s="3" t="s">
        <v>21</v>
      </c>
      <c r="D69" s="3">
        <v>98</v>
      </c>
      <c r="E69" s="3"/>
      <c r="F69" s="3">
        <f>+D69+E69-G69-G69</f>
        <v>98</v>
      </c>
      <c r="G69" s="3"/>
      <c r="H69" s="3">
        <v>132</v>
      </c>
      <c r="I69" s="8">
        <f>+H69*F69</f>
        <v>12936</v>
      </c>
    </row>
    <row r="70" spans="1:9">
      <c r="A70" s="2"/>
      <c r="B70" s="3" t="s">
        <v>141</v>
      </c>
      <c r="C70" s="3" t="s">
        <v>21</v>
      </c>
      <c r="D70" s="3">
        <v>958</v>
      </c>
      <c r="E70" s="3"/>
      <c r="F70" s="3">
        <f>+D70+E70-G70</f>
        <v>958</v>
      </c>
      <c r="G70" s="3"/>
      <c r="H70" s="3">
        <v>132</v>
      </c>
      <c r="I70" s="8">
        <f>F70*H70</f>
        <v>126456</v>
      </c>
    </row>
    <row r="71" spans="1:9">
      <c r="A71" s="2"/>
      <c r="B71" s="3" t="s">
        <v>142</v>
      </c>
      <c r="C71" s="3" t="s">
        <v>21</v>
      </c>
      <c r="D71" s="3">
        <v>98</v>
      </c>
      <c r="E71" s="3"/>
      <c r="F71" s="3">
        <f>+D71+E71-G71</f>
        <v>98</v>
      </c>
      <c r="G71" s="3"/>
      <c r="H71" s="3">
        <v>132</v>
      </c>
      <c r="I71" s="8">
        <f>+H71*F71</f>
        <v>12936</v>
      </c>
    </row>
    <row r="72" spans="1:9">
      <c r="A72" s="2"/>
      <c r="B72" s="3" t="s">
        <v>143</v>
      </c>
      <c r="C72" s="3" t="s">
        <v>21</v>
      </c>
      <c r="D72" s="3">
        <v>358</v>
      </c>
      <c r="E72" s="3"/>
      <c r="F72" s="3">
        <f>+D72+E72-G72</f>
        <v>358</v>
      </c>
      <c r="G72" s="3"/>
      <c r="H72" s="3">
        <v>132</v>
      </c>
      <c r="I72" s="8">
        <f>+H72*F72</f>
        <v>47256</v>
      </c>
    </row>
    <row r="73" spans="1:9">
      <c r="A73" s="2"/>
      <c r="B73" s="3" t="s">
        <v>144</v>
      </c>
      <c r="C73" s="3" t="s">
        <v>21</v>
      </c>
      <c r="D73" s="3">
        <v>365</v>
      </c>
      <c r="E73" s="3"/>
      <c r="F73" s="3">
        <f>+D73+E73-G73</f>
        <v>365</v>
      </c>
      <c r="G73" s="3"/>
      <c r="H73" s="3">
        <v>195</v>
      </c>
      <c r="I73" s="8">
        <f>+H73*F73</f>
        <v>71175</v>
      </c>
    </row>
    <row r="74" spans="1:9">
      <c r="A74" s="2"/>
      <c r="B74" s="3" t="s">
        <v>145</v>
      </c>
      <c r="C74" s="3" t="s">
        <v>21</v>
      </c>
      <c r="D74" s="3">
        <v>84</v>
      </c>
      <c r="E74" s="3"/>
      <c r="F74" s="3">
        <f>+D74+E74-G74</f>
        <v>84</v>
      </c>
      <c r="G74" s="3"/>
      <c r="H74" s="3">
        <v>132</v>
      </c>
      <c r="I74" s="8">
        <f>+H74*F74</f>
        <v>11088</v>
      </c>
    </row>
    <row r="75" spans="1:9">
      <c r="A75" s="2"/>
      <c r="B75" s="3" t="s">
        <v>146</v>
      </c>
      <c r="C75" s="3" t="s">
        <v>21</v>
      </c>
      <c r="D75" s="3">
        <v>100</v>
      </c>
      <c r="E75" s="3"/>
      <c r="F75" s="3">
        <f>+D75+E75-G75</f>
        <v>100</v>
      </c>
      <c r="G75" s="3"/>
      <c r="H75" s="3">
        <v>132</v>
      </c>
      <c r="I75" s="8">
        <f>+H75*F75</f>
        <v>13200</v>
      </c>
    </row>
    <row r="76" spans="1:9">
      <c r="A76" s="2"/>
      <c r="B76" s="3" t="s">
        <v>147</v>
      </c>
      <c r="C76" s="3" t="s">
        <v>21</v>
      </c>
      <c r="D76" s="3">
        <v>66</v>
      </c>
      <c r="E76" s="3"/>
      <c r="F76" s="3">
        <f>+D76+E76-G76</f>
        <v>66</v>
      </c>
      <c r="G76" s="3"/>
      <c r="H76" s="3">
        <v>195</v>
      </c>
      <c r="I76" s="8">
        <f>+H76*F76</f>
        <v>12870</v>
      </c>
    </row>
    <row r="77" spans="1:9">
      <c r="A77" s="2"/>
      <c r="B77" s="3" t="s">
        <v>148</v>
      </c>
      <c r="C77" s="3" t="s">
        <v>21</v>
      </c>
      <c r="D77" s="3">
        <v>95</v>
      </c>
      <c r="E77" s="3"/>
      <c r="F77" s="3">
        <f>+D77+E77-G77</f>
        <v>85</v>
      </c>
      <c r="G77" s="3">
        <v>10</v>
      </c>
      <c r="H77" s="3">
        <v>220</v>
      </c>
      <c r="I77" s="8">
        <f>+H77*F77</f>
        <v>18700</v>
      </c>
    </row>
    <row r="78" spans="1:9">
      <c r="A78" s="2"/>
      <c r="B78" s="3" t="s">
        <v>149</v>
      </c>
      <c r="C78" s="3" t="s">
        <v>21</v>
      </c>
      <c r="D78" s="3">
        <v>883</v>
      </c>
      <c r="E78" s="3"/>
      <c r="F78" s="3">
        <f>+D78+E78-G78</f>
        <v>883</v>
      </c>
      <c r="G78" s="3"/>
      <c r="H78" s="3">
        <v>110</v>
      </c>
      <c r="I78" s="8">
        <f>+H78*F78</f>
        <v>97130</v>
      </c>
    </row>
    <row r="79" spans="1:9">
      <c r="A79" s="2"/>
      <c r="B79" s="3" t="s">
        <v>150</v>
      </c>
      <c r="C79" s="3" t="s">
        <v>21</v>
      </c>
      <c r="D79" s="3">
        <v>40</v>
      </c>
      <c r="E79" s="3"/>
      <c r="F79" s="3">
        <f>+D79+E79-G79</f>
        <v>40</v>
      </c>
      <c r="G79" s="3"/>
      <c r="H79" s="3">
        <v>10</v>
      </c>
      <c r="I79" s="8">
        <f>+H79*F79</f>
        <v>400</v>
      </c>
    </row>
    <row r="80" spans="1:9">
      <c r="A80" s="2"/>
      <c r="B80" s="3" t="s">
        <v>151</v>
      </c>
      <c r="C80" s="3" t="s">
        <v>21</v>
      </c>
      <c r="D80" s="3">
        <v>10</v>
      </c>
      <c r="E80" s="3"/>
      <c r="F80" s="3">
        <f>+D80+E80-G80</f>
        <v>10</v>
      </c>
      <c r="G80" s="3"/>
      <c r="H80" s="3">
        <v>200</v>
      </c>
      <c r="I80" s="8">
        <f>+H80*F80</f>
        <v>2000</v>
      </c>
    </row>
    <row r="81" spans="1:9">
      <c r="A81" s="2"/>
      <c r="B81" s="3" t="s">
        <v>152</v>
      </c>
      <c r="C81" s="3" t="s">
        <v>153</v>
      </c>
      <c r="D81" s="3">
        <v>40</v>
      </c>
      <c r="E81" s="3"/>
      <c r="F81" s="3">
        <f>+D81+E81-G81</f>
        <v>40</v>
      </c>
      <c r="G81" s="3"/>
      <c r="H81" s="3">
        <v>190</v>
      </c>
      <c r="I81" s="8">
        <f>+H81*F81</f>
        <v>7600</v>
      </c>
    </row>
    <row r="82" spans="1:9">
      <c r="A82" s="2"/>
      <c r="B82" s="3" t="s">
        <v>154</v>
      </c>
      <c r="C82" s="3" t="s">
        <v>21</v>
      </c>
      <c r="D82" s="3">
        <v>40</v>
      </c>
      <c r="E82" s="3"/>
      <c r="F82" s="3">
        <f>+D82+E82-G82</f>
        <v>40</v>
      </c>
      <c r="G82" s="3"/>
      <c r="H82" s="3">
        <v>190</v>
      </c>
      <c r="I82" s="8">
        <f>+H82*F82</f>
        <v>7600</v>
      </c>
    </row>
    <row r="83" spans="1:9">
      <c r="A83" s="2"/>
      <c r="B83" s="3" t="s">
        <v>155</v>
      </c>
      <c r="C83" s="3" t="s">
        <v>21</v>
      </c>
      <c r="D83" s="3">
        <v>89</v>
      </c>
      <c r="E83" s="3"/>
      <c r="F83" s="3">
        <f>+E83+D83-G83</f>
        <v>89</v>
      </c>
      <c r="G83" s="3"/>
      <c r="H83" s="3">
        <v>180</v>
      </c>
      <c r="I83" s="8">
        <f>+H83*F83</f>
        <v>16020</v>
      </c>
    </row>
    <row r="84" spans="1:9">
      <c r="A84" s="2"/>
      <c r="B84" s="3" t="s">
        <v>156</v>
      </c>
      <c r="C84" s="3" t="s">
        <v>21</v>
      </c>
      <c r="D84" s="3">
        <v>32</v>
      </c>
      <c r="E84" s="3"/>
      <c r="F84" s="3">
        <f>+D84+E84-G84</f>
        <v>32</v>
      </c>
      <c r="G84" s="3"/>
      <c r="H84" s="3">
        <v>132</v>
      </c>
      <c r="I84" s="8">
        <f>+H84*F84</f>
        <v>4224</v>
      </c>
    </row>
    <row r="85" spans="1:9">
      <c r="A85" s="2"/>
      <c r="B85" s="3" t="s">
        <v>157</v>
      </c>
      <c r="C85" s="3" t="s">
        <v>21</v>
      </c>
      <c r="D85" s="3">
        <v>100</v>
      </c>
      <c r="E85" s="3"/>
      <c r="F85" s="3">
        <f>+D85+E85-G85</f>
        <v>100</v>
      </c>
      <c r="G85" s="3"/>
      <c r="H85" s="3">
        <v>132</v>
      </c>
      <c r="I85" s="8">
        <f>+H85*F85</f>
        <v>13200</v>
      </c>
    </row>
    <row r="86" spans="1:9">
      <c r="A86" s="2"/>
      <c r="B86" s="3" t="s">
        <v>158</v>
      </c>
      <c r="C86" s="3" t="s">
        <v>21</v>
      </c>
      <c r="D86" s="3">
        <v>75</v>
      </c>
      <c r="E86" s="3"/>
      <c r="F86" s="3">
        <f>+D86+E86-G86</f>
        <v>75</v>
      </c>
      <c r="G86" s="3"/>
      <c r="H86" s="3">
        <v>132</v>
      </c>
      <c r="I86" s="8">
        <v>13200</v>
      </c>
    </row>
    <row r="87" spans="1:9">
      <c r="A87" s="2"/>
      <c r="B87" s="3" t="s">
        <v>159</v>
      </c>
      <c r="C87" s="3" t="s">
        <v>21</v>
      </c>
      <c r="D87" s="3">
        <v>238</v>
      </c>
      <c r="E87" s="3"/>
      <c r="F87" s="3">
        <f>+D87+E87-G87</f>
        <v>238</v>
      </c>
      <c r="G87" s="3"/>
      <c r="H87" s="3">
        <v>145</v>
      </c>
      <c r="I87" s="8">
        <f>+F87*H87</f>
        <v>34510</v>
      </c>
    </row>
    <row r="88" spans="1:9">
      <c r="A88" s="2"/>
      <c r="B88" s="3" t="s">
        <v>160</v>
      </c>
      <c r="C88" s="3" t="s">
        <v>64</v>
      </c>
      <c r="D88" s="3">
        <v>50</v>
      </c>
      <c r="E88" s="3"/>
      <c r="F88" s="3">
        <f>+D88+E88-G88</f>
        <v>50</v>
      </c>
      <c r="G88" s="3"/>
      <c r="H88" s="3">
        <v>120</v>
      </c>
      <c r="I88" s="8">
        <f>+D88*H88</f>
        <v>6000</v>
      </c>
    </row>
    <row r="89" spans="1:9">
      <c r="A89" s="2"/>
      <c r="B89" s="10" t="s">
        <v>9</v>
      </c>
      <c r="C89" s="3"/>
      <c r="D89" s="3"/>
      <c r="E89" s="3"/>
      <c r="F89" s="3"/>
      <c r="G89" s="3"/>
      <c r="H89" s="3"/>
      <c r="I89" s="9">
        <f>SUM(I15:I88)</f>
        <v>1169078</v>
      </c>
    </row>
    <row r="90" spans="1:9">
      <c r="A90" s="2"/>
      <c r="B90" s="25"/>
      <c r="C90" s="1"/>
      <c r="D90" s="1"/>
      <c r="E90" s="1"/>
      <c r="F90" s="1"/>
      <c r="G90" s="1"/>
      <c r="H90" s="1"/>
      <c r="I90" s="26"/>
    </row>
    <row r="91" spans="1:9">
      <c r="A91" s="2"/>
      <c r="B91" s="25"/>
      <c r="C91" s="1"/>
      <c r="D91" s="1"/>
      <c r="E91" s="1"/>
      <c r="F91" s="1"/>
      <c r="G91" s="1"/>
      <c r="H91" s="1"/>
      <c r="I91" s="26"/>
    </row>
    <row r="92" spans="1:9">
      <c r="A92" s="2"/>
      <c r="B92" s="25"/>
      <c r="C92" s="1"/>
      <c r="D92" s="1"/>
      <c r="E92" s="1"/>
      <c r="F92" s="1"/>
      <c r="G92" s="1"/>
      <c r="H92" s="1"/>
      <c r="I92" s="26"/>
    </row>
    <row r="93" spans="1:9">
      <c r="A93" s="2"/>
      <c r="B93" s="25"/>
      <c r="C93" s="1"/>
      <c r="D93" s="1"/>
      <c r="E93" s="1"/>
      <c r="F93" s="1"/>
      <c r="G93" s="1"/>
      <c r="H93" s="1"/>
      <c r="I93" s="26"/>
    </row>
    <row r="94" spans="1:9">
      <c r="A94" s="2"/>
      <c r="B94" s="25"/>
      <c r="C94" s="1"/>
      <c r="D94" s="1"/>
      <c r="E94" s="1"/>
      <c r="F94" s="1"/>
      <c r="G94" s="1"/>
      <c r="H94" s="1"/>
      <c r="I94" s="26"/>
    </row>
    <row r="95" spans="1:9">
      <c r="A95" s="2"/>
      <c r="B95" s="25"/>
      <c r="C95" s="1"/>
      <c r="D95" s="1"/>
      <c r="E95" s="1"/>
      <c r="F95" s="1"/>
      <c r="G95" s="1"/>
      <c r="H95" s="1"/>
      <c r="I95" s="26"/>
    </row>
    <row r="96" spans="1:9">
      <c r="A96" s="2"/>
      <c r="B96" s="25"/>
      <c r="C96" s="1"/>
      <c r="D96" s="1"/>
      <c r="E96" s="1"/>
      <c r="F96" s="1"/>
      <c r="G96" s="1"/>
      <c r="H96" s="1"/>
      <c r="I96" s="26"/>
    </row>
    <row r="97" spans="1:10">
      <c r="A97" s="2"/>
      <c r="B97" s="2"/>
      <c r="C97" s="1"/>
      <c r="D97" s="1"/>
      <c r="E97" s="1"/>
      <c r="F97" s="1"/>
      <c r="G97" s="1"/>
      <c r="H97" s="1"/>
      <c r="I97" s="26"/>
    </row>
    <row r="98" spans="1:10">
      <c r="A98" s="2"/>
      <c r="B98" s="27" t="s">
        <v>79</v>
      </c>
      <c r="C98" s="1"/>
      <c r="D98" s="1"/>
      <c r="E98" s="1"/>
      <c r="F98" s="1"/>
      <c r="G98" s="2"/>
      <c r="I98" s="26"/>
    </row>
    <row r="99" spans="1:10">
      <c r="A99" s="2"/>
      <c r="B99" s="31" t="s">
        <v>81</v>
      </c>
      <c r="C99" s="1"/>
      <c r="D99" s="1"/>
      <c r="E99" s="1"/>
      <c r="F99" s="1"/>
      <c r="G99" s="10" t="s">
        <v>80</v>
      </c>
      <c r="H99" s="10"/>
      <c r="I99" s="26"/>
    </row>
    <row r="100" spans="1:10">
      <c r="A100" s="2"/>
      <c r="B100" s="25"/>
      <c r="C100" s="1"/>
      <c r="D100" s="1"/>
      <c r="E100" s="1"/>
      <c r="F100" s="1"/>
      <c r="G100" s="2" t="s">
        <v>214</v>
      </c>
      <c r="H100" s="2"/>
      <c r="I100" s="26"/>
    </row>
    <row r="101" spans="1:10">
      <c r="A101" s="2"/>
      <c r="B101" s="25"/>
      <c r="C101" s="1"/>
      <c r="D101" s="1"/>
      <c r="E101" s="1"/>
      <c r="F101" s="1"/>
      <c r="G101" s="1"/>
      <c r="H101" s="1"/>
      <c r="I101" s="26"/>
    </row>
    <row r="102" spans="1:10">
      <c r="A102" s="2"/>
      <c r="C102" s="2"/>
      <c r="I102" s="2"/>
    </row>
    <row r="103" spans="1:10">
      <c r="A103" s="2"/>
      <c r="C103" s="2"/>
    </row>
    <row r="104" spans="1:10">
      <c r="A104" s="2"/>
      <c r="C104" s="2"/>
    </row>
    <row r="105" spans="1:10">
      <c r="A105" s="2"/>
      <c r="B105" s="2"/>
      <c r="C105" s="28" t="s">
        <v>209</v>
      </c>
      <c r="D105" s="29"/>
      <c r="E105" s="30"/>
      <c r="G105" s="2"/>
      <c r="I105" s="2"/>
    </row>
    <row r="106" spans="1:10">
      <c r="A106" s="2"/>
      <c r="B106" s="2"/>
      <c r="C106" s="2" t="s">
        <v>213</v>
      </c>
      <c r="G106" s="2"/>
      <c r="I106" s="2"/>
    </row>
    <row r="107" spans="1:10">
      <c r="A107" s="2"/>
      <c r="B107" s="17"/>
      <c r="C107" s="17"/>
      <c r="G107" s="2"/>
      <c r="I107" s="2"/>
    </row>
    <row r="108" spans="1:10">
      <c r="A108" s="2"/>
      <c r="B108" s="2"/>
      <c r="C108" s="2"/>
      <c r="G108" s="2"/>
      <c r="I108" s="2"/>
    </row>
    <row r="109" spans="1:10">
      <c r="A109" s="2"/>
      <c r="B109" s="2"/>
      <c r="C109" s="2"/>
      <c r="G109" s="2"/>
      <c r="I109" s="2"/>
    </row>
    <row r="110" spans="1:10">
      <c r="A110" s="2"/>
      <c r="B110" s="2"/>
      <c r="C110" s="2"/>
      <c r="G110" s="2"/>
      <c r="I110" s="2"/>
      <c r="J110" s="2"/>
    </row>
    <row r="111" spans="1:10">
      <c r="A111" s="2"/>
      <c r="B111" s="2"/>
      <c r="C111" s="2"/>
      <c r="G111" s="2"/>
      <c r="I111" s="2"/>
      <c r="J111" s="2"/>
    </row>
    <row r="112" spans="1:10">
      <c r="A112" s="2"/>
      <c r="B112" s="2"/>
      <c r="C112" s="2"/>
      <c r="G112" s="2"/>
      <c r="I112" s="2"/>
      <c r="J112" s="2"/>
    </row>
    <row r="113" spans="1:10">
      <c r="A113" s="2"/>
      <c r="B113" s="2"/>
      <c r="C113" s="2"/>
      <c r="G113" s="2"/>
      <c r="I113" s="2"/>
      <c r="J113" s="2"/>
    </row>
    <row r="114" spans="1:10">
      <c r="A114" s="2"/>
      <c r="B114" s="2"/>
      <c r="C114" s="2"/>
      <c r="G114" s="2"/>
      <c r="I114" s="2"/>
      <c r="J114" s="2"/>
    </row>
    <row r="115" spans="1:10">
      <c r="A115" s="2"/>
      <c r="B115" s="2"/>
      <c r="C115" s="2"/>
      <c r="G115" s="2"/>
      <c r="I115" s="2"/>
      <c r="J115" s="2"/>
    </row>
    <row r="116" spans="1:10">
      <c r="B116" s="2"/>
      <c r="C116" s="2"/>
      <c r="G116" s="2"/>
      <c r="I116" s="2"/>
      <c r="J116" s="2"/>
    </row>
    <row r="117" spans="1:10">
      <c r="B117" s="2"/>
      <c r="C117" s="2"/>
      <c r="D117" s="2"/>
      <c r="H117" s="2"/>
      <c r="J117" s="2"/>
    </row>
    <row r="118" spans="1:10">
      <c r="B118" s="2"/>
      <c r="C118" s="2"/>
      <c r="D118" s="2"/>
      <c r="H118" s="2"/>
    </row>
    <row r="119" spans="1:10">
      <c r="B119" s="2"/>
      <c r="C119" s="2"/>
      <c r="D119" s="2"/>
      <c r="H119" s="2"/>
    </row>
    <row r="120" spans="1:10">
      <c r="B120" s="2"/>
      <c r="C120" s="2"/>
      <c r="D120" s="2"/>
      <c r="H120" s="2"/>
    </row>
    <row r="121" spans="1:10">
      <c r="B121" s="2"/>
      <c r="C121" s="2"/>
      <c r="D121" s="2"/>
      <c r="H121" s="2"/>
    </row>
    <row r="122" spans="1:10">
      <c r="B122" s="2"/>
      <c r="C122" s="2"/>
      <c r="D122" s="2"/>
      <c r="H122" s="2"/>
    </row>
    <row r="123" spans="1:10">
      <c r="B123" s="2"/>
      <c r="C123" s="2"/>
      <c r="D123" s="2"/>
      <c r="H123" s="2"/>
    </row>
    <row r="124" spans="1:10">
      <c r="B124" s="2"/>
      <c r="C124" s="2"/>
      <c r="D124" s="2"/>
      <c r="H124" s="2"/>
    </row>
  </sheetData>
  <mergeCells count="7">
    <mergeCell ref="B107:C107"/>
    <mergeCell ref="G8:H8"/>
    <mergeCell ref="I8:I11"/>
    <mergeCell ref="B13:B14"/>
    <mergeCell ref="C13:C14"/>
    <mergeCell ref="E13:E14"/>
    <mergeCell ref="C105:E105"/>
  </mergeCells>
  <pageMargins left="0.25" right="0.25" top="0.75" bottom="0.75" header="0.3" footer="0.3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8"/>
  <sheetViews>
    <sheetView topLeftCell="A52" zoomScale="140" zoomScaleNormal="140" workbookViewId="0">
      <selection activeCell="M51" sqref="M51"/>
    </sheetView>
  </sheetViews>
  <sheetFormatPr baseColWidth="10" defaultColWidth="11.42578125" defaultRowHeight="15"/>
  <cols>
    <col min="1" max="1" width="6" style="2" customWidth="1"/>
    <col min="2" max="2" width="33.85546875" style="2" customWidth="1"/>
    <col min="3" max="3" width="10.7109375" style="2" customWidth="1"/>
    <col min="4" max="4" width="11.7109375" style="2" customWidth="1"/>
    <col min="5" max="5" width="9.85546875" style="2" customWidth="1"/>
    <col min="6" max="6" width="12.42578125" style="2" customWidth="1"/>
    <col min="8" max="8" width="11.85546875" style="2" customWidth="1"/>
    <col min="9" max="9" width="15.42578125" style="2" customWidth="1"/>
    <col min="11" max="11" width="12.5703125" bestFit="1" customWidth="1"/>
    <col min="12" max="12" width="15" style="2" customWidth="1"/>
  </cols>
  <sheetData>
    <row r="2" spans="2:9">
      <c r="I2" s="24"/>
    </row>
    <row r="3" spans="2:9">
      <c r="I3" s="24"/>
    </row>
    <row r="4" spans="2:9">
      <c r="I4" s="24"/>
    </row>
    <row r="5" spans="2:9">
      <c r="I5" s="24"/>
    </row>
    <row r="6" spans="2:9" ht="18.75">
      <c r="B6" s="2" t="s">
        <v>161</v>
      </c>
      <c r="D6" s="14"/>
      <c r="E6" s="14"/>
      <c r="F6" s="14"/>
      <c r="G6" s="14"/>
      <c r="H6" s="14"/>
    </row>
    <row r="7" spans="2:9">
      <c r="B7" s="3"/>
      <c r="C7" s="3"/>
      <c r="D7" s="3"/>
      <c r="E7" s="3"/>
      <c r="F7" s="3"/>
      <c r="G7" s="21" t="s">
        <v>1</v>
      </c>
      <c r="H7" s="21"/>
      <c r="I7" s="19"/>
    </row>
    <row r="8" spans="2:9">
      <c r="B8" s="3" t="s">
        <v>162</v>
      </c>
      <c r="C8" s="3"/>
      <c r="D8" s="3"/>
      <c r="E8" s="3"/>
      <c r="F8" s="3"/>
      <c r="G8" s="3"/>
      <c r="H8" s="3"/>
      <c r="I8" s="19"/>
    </row>
    <row r="9" spans="2:9">
      <c r="B9" s="3" t="s">
        <v>163</v>
      </c>
      <c r="C9" s="3"/>
      <c r="D9" s="3"/>
      <c r="E9" s="3"/>
      <c r="F9" s="3"/>
      <c r="G9" s="3"/>
      <c r="H9" s="3"/>
      <c r="I9" s="19"/>
    </row>
    <row r="10" spans="2:9">
      <c r="B10" s="5" t="s">
        <v>4</v>
      </c>
      <c r="C10" s="5" t="s">
        <v>5</v>
      </c>
      <c r="D10" s="5"/>
      <c r="E10" s="5" t="s">
        <v>6</v>
      </c>
      <c r="F10" s="5" t="s">
        <v>7</v>
      </c>
      <c r="G10" s="5" t="s">
        <v>8</v>
      </c>
      <c r="H10" s="5"/>
      <c r="I10" s="19"/>
    </row>
    <row r="11" spans="2:9">
      <c r="B11" s="15"/>
      <c r="C11" s="15"/>
      <c r="D11" s="15"/>
      <c r="E11" s="15"/>
      <c r="F11" s="15"/>
      <c r="G11" s="15"/>
      <c r="H11" s="15"/>
      <c r="I11" s="15" t="s">
        <v>10</v>
      </c>
    </row>
    <row r="12" spans="2:9" ht="15" customHeight="1">
      <c r="B12" s="20" t="s">
        <v>11</v>
      </c>
      <c r="C12" s="20" t="s">
        <v>12</v>
      </c>
      <c r="D12" s="6" t="s">
        <v>13</v>
      </c>
      <c r="E12" s="20" t="s">
        <v>14</v>
      </c>
      <c r="F12" s="6" t="s">
        <v>15</v>
      </c>
      <c r="G12" s="6" t="s">
        <v>13</v>
      </c>
      <c r="H12" s="6" t="s">
        <v>10</v>
      </c>
      <c r="I12" s="6" t="s">
        <v>9</v>
      </c>
    </row>
    <row r="13" spans="2:9">
      <c r="B13" s="20"/>
      <c r="C13" s="20"/>
      <c r="D13" s="6" t="s">
        <v>164</v>
      </c>
      <c r="E13" s="20"/>
      <c r="F13" s="6"/>
      <c r="G13" s="6" t="s">
        <v>17</v>
      </c>
      <c r="H13" s="6" t="s">
        <v>19</v>
      </c>
      <c r="I13" s="6"/>
    </row>
    <row r="14" spans="2:9">
      <c r="B14" s="3" t="s">
        <v>165</v>
      </c>
      <c r="C14" s="3" t="s">
        <v>166</v>
      </c>
      <c r="D14" s="5">
        <v>264</v>
      </c>
      <c r="E14" s="5">
        <v>300</v>
      </c>
      <c r="F14" s="5">
        <v>314</v>
      </c>
      <c r="G14" s="5">
        <f t="shared" ref="G14:G17" si="0">+D14+E14-F14</f>
        <v>250</v>
      </c>
      <c r="H14" s="5">
        <v>240</v>
      </c>
      <c r="I14" s="8">
        <f>+H14*G14</f>
        <v>60000</v>
      </c>
    </row>
    <row r="15" spans="2:9">
      <c r="B15" s="3" t="s">
        <v>167</v>
      </c>
      <c r="C15" s="3" t="s">
        <v>166</v>
      </c>
      <c r="D15" s="5">
        <v>26</v>
      </c>
      <c r="E15" s="5"/>
      <c r="F15" s="5"/>
      <c r="G15" s="5">
        <f t="shared" si="0"/>
        <v>26</v>
      </c>
      <c r="H15" s="5">
        <v>840</v>
      </c>
      <c r="I15" s="8">
        <f t="shared" ref="I15:I17" si="1">+G15*H15</f>
        <v>21840</v>
      </c>
    </row>
    <row r="16" spans="2:9">
      <c r="B16" s="3" t="s">
        <v>168</v>
      </c>
      <c r="C16" s="3" t="s">
        <v>169</v>
      </c>
      <c r="D16" s="5">
        <v>30</v>
      </c>
      <c r="E16" s="5"/>
      <c r="F16" s="5"/>
      <c r="G16" s="5">
        <f t="shared" si="0"/>
        <v>30</v>
      </c>
      <c r="H16" s="5">
        <v>5945</v>
      </c>
      <c r="I16" s="8">
        <f t="shared" si="1"/>
        <v>178350</v>
      </c>
    </row>
    <row r="17" spans="2:9">
      <c r="B17" s="3" t="s">
        <v>170</v>
      </c>
      <c r="C17" s="3" t="s">
        <v>166</v>
      </c>
      <c r="D17" s="5">
        <v>441</v>
      </c>
      <c r="E17" s="5">
        <v>300</v>
      </c>
      <c r="F17" s="5">
        <v>30</v>
      </c>
      <c r="G17" s="5">
        <f t="shared" si="0"/>
        <v>711</v>
      </c>
      <c r="H17" s="5">
        <v>366</v>
      </c>
      <c r="I17" s="8">
        <f t="shared" si="1"/>
        <v>260226</v>
      </c>
    </row>
    <row r="18" spans="2:9">
      <c r="B18" s="3" t="s">
        <v>171</v>
      </c>
      <c r="C18" s="3" t="s">
        <v>172</v>
      </c>
      <c r="D18" s="5">
        <v>23</v>
      </c>
      <c r="E18" s="5"/>
      <c r="F18" s="5"/>
      <c r="G18" s="5">
        <f>+D18+E18-F18</f>
        <v>23</v>
      </c>
      <c r="H18" s="5">
        <v>300</v>
      </c>
      <c r="I18" s="8">
        <f t="shared" ref="I18:I48" si="2">+H18*G18</f>
        <v>6900</v>
      </c>
    </row>
    <row r="19" spans="2:9">
      <c r="B19" s="3" t="s">
        <v>173</v>
      </c>
      <c r="C19" s="3" t="s">
        <v>166</v>
      </c>
      <c r="D19" s="5">
        <v>90</v>
      </c>
      <c r="E19" s="5"/>
      <c r="F19" s="5">
        <v>30</v>
      </c>
      <c r="G19" s="5">
        <f>+D19+E19-F19</f>
        <v>60</v>
      </c>
      <c r="H19" s="5">
        <v>699</v>
      </c>
      <c r="I19" s="8">
        <f t="shared" si="2"/>
        <v>41940</v>
      </c>
    </row>
    <row r="20" spans="2:9">
      <c r="B20" s="3" t="s">
        <v>174</v>
      </c>
      <c r="C20" s="3" t="s">
        <v>175</v>
      </c>
      <c r="D20" s="5">
        <v>530.9</v>
      </c>
      <c r="E20" s="5"/>
      <c r="F20" s="5">
        <v>33</v>
      </c>
      <c r="G20" s="5">
        <f>+D20+E20-F20</f>
        <v>497.9</v>
      </c>
      <c r="H20" s="5">
        <v>2000</v>
      </c>
      <c r="I20" s="8">
        <f t="shared" si="2"/>
        <v>995800</v>
      </c>
    </row>
    <row r="21" spans="2:9">
      <c r="B21" s="3" t="s">
        <v>176</v>
      </c>
      <c r="C21" s="3" t="s">
        <v>177</v>
      </c>
      <c r="D21" s="5">
        <v>325</v>
      </c>
      <c r="E21" s="5"/>
      <c r="F21" s="5">
        <v>35</v>
      </c>
      <c r="G21" s="5">
        <f>+D21+E21-F21</f>
        <v>290</v>
      </c>
      <c r="H21" s="5">
        <v>2000</v>
      </c>
      <c r="I21" s="8">
        <f t="shared" si="2"/>
        <v>580000</v>
      </c>
    </row>
    <row r="22" spans="2:9">
      <c r="B22" s="3" t="s">
        <v>178</v>
      </c>
      <c r="C22" s="3" t="s">
        <v>153</v>
      </c>
      <c r="D22" s="5">
        <v>11600</v>
      </c>
      <c r="E22" s="5"/>
      <c r="F22" s="5">
        <v>1600</v>
      </c>
      <c r="G22" s="5">
        <f t="shared" ref="G22:G48" si="3">+D22+E22-F22</f>
        <v>10000</v>
      </c>
      <c r="H22" s="5">
        <v>15.5</v>
      </c>
      <c r="I22" s="8">
        <f t="shared" si="2"/>
        <v>155000</v>
      </c>
    </row>
    <row r="23" spans="2:9">
      <c r="B23" s="3" t="s">
        <v>179</v>
      </c>
      <c r="C23" s="3" t="s">
        <v>153</v>
      </c>
      <c r="D23" s="5">
        <v>11200</v>
      </c>
      <c r="E23" s="5"/>
      <c r="F23" s="5">
        <v>1500</v>
      </c>
      <c r="G23" s="5">
        <f t="shared" si="3"/>
        <v>9700</v>
      </c>
      <c r="H23" s="5">
        <v>7.6</v>
      </c>
      <c r="I23" s="8">
        <f t="shared" si="2"/>
        <v>73720</v>
      </c>
    </row>
    <row r="24" spans="2:9">
      <c r="B24" s="3" t="s">
        <v>181</v>
      </c>
      <c r="C24" s="3" t="s">
        <v>180</v>
      </c>
      <c r="D24" s="5">
        <v>560</v>
      </c>
      <c r="E24" s="5"/>
      <c r="F24" s="5"/>
      <c r="G24" s="5">
        <f t="shared" si="3"/>
        <v>560</v>
      </c>
      <c r="H24" s="5">
        <v>1</v>
      </c>
      <c r="I24" s="8">
        <f t="shared" si="2"/>
        <v>560</v>
      </c>
    </row>
    <row r="25" spans="2:9">
      <c r="B25" s="3" t="s">
        <v>182</v>
      </c>
      <c r="C25" s="3" t="s">
        <v>180</v>
      </c>
      <c r="D25" s="5">
        <v>320</v>
      </c>
      <c r="E25" s="5"/>
      <c r="F25" s="5"/>
      <c r="G25" s="5">
        <f t="shared" si="3"/>
        <v>320</v>
      </c>
      <c r="H25" s="5">
        <v>1</v>
      </c>
      <c r="I25" s="8">
        <f t="shared" si="2"/>
        <v>320</v>
      </c>
    </row>
    <row r="26" spans="2:9">
      <c r="B26" s="3" t="s">
        <v>183</v>
      </c>
      <c r="C26" s="3" t="s">
        <v>180</v>
      </c>
      <c r="D26" s="5">
        <v>668</v>
      </c>
      <c r="E26" s="5"/>
      <c r="F26" s="5"/>
      <c r="G26" s="5">
        <f t="shared" si="3"/>
        <v>668</v>
      </c>
      <c r="H26" s="5">
        <v>1</v>
      </c>
      <c r="I26" s="8">
        <f t="shared" si="2"/>
        <v>668</v>
      </c>
    </row>
    <row r="27" spans="2:9">
      <c r="B27" s="3" t="s">
        <v>184</v>
      </c>
      <c r="C27" s="3" t="s">
        <v>153</v>
      </c>
      <c r="D27" s="5">
        <v>9700</v>
      </c>
      <c r="E27" s="5"/>
      <c r="F27" s="5">
        <v>500</v>
      </c>
      <c r="G27" s="5">
        <f t="shared" si="3"/>
        <v>9200</v>
      </c>
      <c r="H27" s="5">
        <v>4.04</v>
      </c>
      <c r="I27" s="8">
        <f t="shared" si="2"/>
        <v>37168</v>
      </c>
    </row>
    <row r="28" spans="2:9">
      <c r="B28" s="3" t="s">
        <v>185</v>
      </c>
      <c r="C28" s="3" t="s">
        <v>153</v>
      </c>
      <c r="D28" s="5">
        <v>15000</v>
      </c>
      <c r="E28" s="5"/>
      <c r="F28" s="5">
        <v>1300</v>
      </c>
      <c r="G28" s="5">
        <f t="shared" si="3"/>
        <v>13700</v>
      </c>
      <c r="H28" s="5">
        <v>21.6</v>
      </c>
      <c r="I28" s="8">
        <f t="shared" si="2"/>
        <v>295920</v>
      </c>
    </row>
    <row r="29" spans="2:9">
      <c r="B29" s="3" t="s">
        <v>186</v>
      </c>
      <c r="C29" s="3" t="s">
        <v>21</v>
      </c>
      <c r="D29" s="5">
        <v>28</v>
      </c>
      <c r="E29" s="5"/>
      <c r="F29" s="5"/>
      <c r="G29" s="5">
        <f t="shared" si="3"/>
        <v>28</v>
      </c>
      <c r="H29" s="5">
        <v>325</v>
      </c>
      <c r="I29" s="8">
        <f t="shared" si="2"/>
        <v>9100</v>
      </c>
    </row>
    <row r="30" spans="2:9">
      <c r="B30" s="3" t="s">
        <v>187</v>
      </c>
      <c r="C30" s="3" t="s">
        <v>21</v>
      </c>
      <c r="D30" s="5">
        <v>56</v>
      </c>
      <c r="E30" s="5"/>
      <c r="F30" s="5"/>
      <c r="G30" s="5">
        <f t="shared" si="3"/>
        <v>56</v>
      </c>
      <c r="H30" s="5">
        <v>347.7</v>
      </c>
      <c r="I30" s="8">
        <f t="shared" si="2"/>
        <v>19471.2</v>
      </c>
    </row>
    <row r="31" spans="2:9">
      <c r="B31" s="3" t="s">
        <v>188</v>
      </c>
      <c r="C31" s="3" t="s">
        <v>21</v>
      </c>
      <c r="D31" s="5">
        <v>68</v>
      </c>
      <c r="E31" s="5"/>
      <c r="F31" s="5"/>
      <c r="G31" s="5">
        <f t="shared" si="3"/>
        <v>68</v>
      </c>
      <c r="H31" s="5">
        <v>446.62</v>
      </c>
      <c r="I31" s="8">
        <f t="shared" si="2"/>
        <v>30370.16</v>
      </c>
    </row>
    <row r="32" spans="2:9">
      <c r="B32" s="3" t="s">
        <v>189</v>
      </c>
      <c r="C32" s="3" t="s">
        <v>153</v>
      </c>
      <c r="D32" s="5">
        <v>985</v>
      </c>
      <c r="E32" s="5"/>
      <c r="F32" s="5"/>
      <c r="G32" s="5">
        <f t="shared" si="3"/>
        <v>985</v>
      </c>
      <c r="H32" s="5">
        <v>56</v>
      </c>
      <c r="I32" s="8">
        <f t="shared" si="2"/>
        <v>55160</v>
      </c>
    </row>
    <row r="33" spans="2:11">
      <c r="B33" s="3" t="s">
        <v>190</v>
      </c>
      <c r="C33" s="3" t="s">
        <v>153</v>
      </c>
      <c r="D33" s="5">
        <v>29</v>
      </c>
      <c r="E33" s="5"/>
      <c r="F33" s="5"/>
      <c r="G33" s="5">
        <f t="shared" si="3"/>
        <v>29</v>
      </c>
      <c r="H33" s="5">
        <v>78</v>
      </c>
      <c r="I33" s="8">
        <f t="shared" si="2"/>
        <v>2262</v>
      </c>
    </row>
    <row r="34" spans="2:11">
      <c r="B34" s="3" t="s">
        <v>191</v>
      </c>
      <c r="C34" s="3" t="s">
        <v>21</v>
      </c>
      <c r="D34" s="5">
        <v>28</v>
      </c>
      <c r="E34" s="5"/>
      <c r="F34" s="5"/>
      <c r="G34" s="5">
        <f t="shared" si="3"/>
        <v>28</v>
      </c>
      <c r="H34" s="5">
        <v>110</v>
      </c>
      <c r="I34" s="8">
        <f t="shared" si="2"/>
        <v>3080</v>
      </c>
    </row>
    <row r="35" spans="2:11">
      <c r="B35" s="3" t="s">
        <v>192</v>
      </c>
      <c r="C35" s="3" t="s">
        <v>21</v>
      </c>
      <c r="D35" s="5">
        <v>16</v>
      </c>
      <c r="E35" s="5"/>
      <c r="F35" s="5"/>
      <c r="G35" s="5">
        <f t="shared" si="3"/>
        <v>16</v>
      </c>
      <c r="H35" s="5">
        <v>1800</v>
      </c>
      <c r="I35" s="8">
        <f t="shared" si="2"/>
        <v>28800</v>
      </c>
    </row>
    <row r="36" spans="2:11">
      <c r="B36" s="3" t="s">
        <v>193</v>
      </c>
      <c r="C36" s="3" t="s">
        <v>21</v>
      </c>
      <c r="D36" s="5">
        <v>2</v>
      </c>
      <c r="E36" s="5"/>
      <c r="F36" s="5"/>
      <c r="G36" s="5">
        <f t="shared" si="3"/>
        <v>2</v>
      </c>
      <c r="H36" s="5">
        <v>2087</v>
      </c>
      <c r="I36" s="8">
        <f t="shared" si="2"/>
        <v>4174</v>
      </c>
    </row>
    <row r="37" spans="2:11">
      <c r="B37" s="3" t="s">
        <v>194</v>
      </c>
      <c r="C37" s="3" t="s">
        <v>166</v>
      </c>
      <c r="D37" s="5">
        <v>8</v>
      </c>
      <c r="E37" s="5"/>
      <c r="F37" s="5"/>
      <c r="G37" s="5">
        <f t="shared" si="3"/>
        <v>8</v>
      </c>
      <c r="H37" s="5">
        <v>3279.66</v>
      </c>
      <c r="I37" s="8">
        <f t="shared" si="2"/>
        <v>26237.279999999999</v>
      </c>
    </row>
    <row r="38" spans="2:11" ht="17.25" customHeight="1">
      <c r="B38" s="3" t="s">
        <v>195</v>
      </c>
      <c r="C38" s="3" t="s">
        <v>166</v>
      </c>
      <c r="D38" s="5">
        <v>16</v>
      </c>
      <c r="E38" s="5"/>
      <c r="F38" s="5"/>
      <c r="G38" s="5">
        <f t="shared" si="3"/>
        <v>16</v>
      </c>
      <c r="H38" s="5">
        <v>1568</v>
      </c>
      <c r="I38" s="8">
        <f t="shared" si="2"/>
        <v>25088</v>
      </c>
    </row>
    <row r="39" spans="2:11">
      <c r="B39" s="3" t="s">
        <v>196</v>
      </c>
      <c r="C39" s="3" t="s">
        <v>197</v>
      </c>
      <c r="D39" s="5">
        <v>15</v>
      </c>
      <c r="E39" s="5"/>
      <c r="F39" s="5"/>
      <c r="G39" s="5">
        <f t="shared" si="3"/>
        <v>15</v>
      </c>
      <c r="H39" s="5">
        <v>70</v>
      </c>
      <c r="I39" s="8">
        <f t="shared" si="2"/>
        <v>1050</v>
      </c>
    </row>
    <row r="40" spans="2:11">
      <c r="B40" s="3" t="s">
        <v>198</v>
      </c>
      <c r="C40" s="3" t="s">
        <v>166</v>
      </c>
      <c r="D40" s="5">
        <v>45</v>
      </c>
      <c r="E40" s="5"/>
      <c r="F40" s="5"/>
      <c r="G40" s="5">
        <f t="shared" si="3"/>
        <v>45</v>
      </c>
      <c r="H40" s="5">
        <v>378.42</v>
      </c>
      <c r="I40" s="8">
        <f t="shared" si="2"/>
        <v>17028.900000000001</v>
      </c>
    </row>
    <row r="41" spans="2:11">
      <c r="B41" s="3" t="s">
        <v>199</v>
      </c>
      <c r="C41" s="3" t="s">
        <v>200</v>
      </c>
      <c r="D41" s="5">
        <v>84</v>
      </c>
      <c r="E41" s="5"/>
      <c r="F41" s="5"/>
      <c r="G41" s="5">
        <f t="shared" si="3"/>
        <v>84</v>
      </c>
      <c r="H41" s="5">
        <v>330</v>
      </c>
      <c r="I41" s="8">
        <f t="shared" si="2"/>
        <v>27720</v>
      </c>
    </row>
    <row r="42" spans="2:11">
      <c r="B42" s="3" t="s">
        <v>201</v>
      </c>
      <c r="C42" s="3" t="s">
        <v>200</v>
      </c>
      <c r="D42" s="5">
        <v>95</v>
      </c>
      <c r="E42" s="5"/>
      <c r="F42" s="5"/>
      <c r="G42" s="5">
        <f t="shared" si="3"/>
        <v>95</v>
      </c>
      <c r="H42" s="5">
        <v>135.6</v>
      </c>
      <c r="I42" s="8">
        <f t="shared" si="2"/>
        <v>12882</v>
      </c>
    </row>
    <row r="43" spans="2:11">
      <c r="B43" s="3" t="s">
        <v>202</v>
      </c>
      <c r="C43" s="3" t="s">
        <v>153</v>
      </c>
      <c r="D43" s="5">
        <v>80</v>
      </c>
      <c r="E43" s="5"/>
      <c r="F43" s="5"/>
      <c r="G43" s="5">
        <f t="shared" si="3"/>
        <v>80</v>
      </c>
      <c r="H43" s="5">
        <v>432</v>
      </c>
      <c r="I43" s="8">
        <f t="shared" si="2"/>
        <v>34560</v>
      </c>
    </row>
    <row r="44" spans="2:11">
      <c r="B44" s="3" t="s">
        <v>203</v>
      </c>
      <c r="C44" s="3" t="s">
        <v>153</v>
      </c>
      <c r="D44" s="5">
        <v>22</v>
      </c>
      <c r="E44" s="5"/>
      <c r="F44" s="5"/>
      <c r="G44" s="5">
        <f t="shared" si="3"/>
        <v>22</v>
      </c>
      <c r="H44" s="5">
        <v>200</v>
      </c>
      <c r="I44" s="8">
        <f t="shared" si="2"/>
        <v>4400</v>
      </c>
    </row>
    <row r="45" spans="2:11">
      <c r="B45" s="3" t="s">
        <v>204</v>
      </c>
      <c r="C45" s="3" t="s">
        <v>166</v>
      </c>
      <c r="D45" s="5">
        <v>14</v>
      </c>
      <c r="E45" s="5"/>
      <c r="F45" s="5"/>
      <c r="G45" s="5">
        <f t="shared" si="3"/>
        <v>14</v>
      </c>
      <c r="H45" s="5">
        <v>382</v>
      </c>
      <c r="I45" s="8">
        <f t="shared" si="2"/>
        <v>5348</v>
      </c>
    </row>
    <row r="46" spans="2:11">
      <c r="B46" s="3" t="s">
        <v>205</v>
      </c>
      <c r="C46" s="3" t="s">
        <v>166</v>
      </c>
      <c r="D46" s="5">
        <v>50</v>
      </c>
      <c r="E46" s="5"/>
      <c r="F46" s="5"/>
      <c r="G46" s="5">
        <f t="shared" si="3"/>
        <v>50</v>
      </c>
      <c r="H46" s="5">
        <v>390</v>
      </c>
      <c r="I46" s="8">
        <f t="shared" si="2"/>
        <v>19500</v>
      </c>
    </row>
    <row r="47" spans="2:11">
      <c r="B47" s="3" t="s">
        <v>206</v>
      </c>
      <c r="C47" s="3" t="s">
        <v>207</v>
      </c>
      <c r="D47" s="5">
        <v>912</v>
      </c>
      <c r="E47" s="5"/>
      <c r="F47" s="5"/>
      <c r="G47" s="5">
        <f t="shared" si="3"/>
        <v>912</v>
      </c>
      <c r="H47" s="5">
        <v>136</v>
      </c>
      <c r="I47" s="8">
        <f t="shared" si="2"/>
        <v>124032</v>
      </c>
      <c r="K47" s="23"/>
    </row>
    <row r="48" spans="2:11">
      <c r="B48" s="3" t="s">
        <v>208</v>
      </c>
      <c r="C48" s="3" t="s">
        <v>166</v>
      </c>
      <c r="D48" s="5">
        <v>20</v>
      </c>
      <c r="E48" s="5"/>
      <c r="F48" s="5"/>
      <c r="G48" s="5">
        <f t="shared" si="3"/>
        <v>20</v>
      </c>
      <c r="H48" s="5">
        <v>885</v>
      </c>
      <c r="I48" s="8">
        <f t="shared" si="2"/>
        <v>17700</v>
      </c>
    </row>
    <row r="49" spans="2:11">
      <c r="B49" s="10" t="s">
        <v>78</v>
      </c>
      <c r="C49" s="10"/>
      <c r="D49" s="10"/>
      <c r="E49" s="10"/>
      <c r="F49" s="10"/>
      <c r="G49" s="10"/>
      <c r="H49" s="10"/>
      <c r="I49" s="9">
        <f>SUM(I14:I48)</f>
        <v>3176375.54</v>
      </c>
      <c r="K49" s="23"/>
    </row>
    <row r="50" spans="2:11">
      <c r="B50" s="25"/>
      <c r="C50" s="25"/>
      <c r="D50" s="25"/>
      <c r="E50" s="25"/>
      <c r="F50" s="25"/>
      <c r="G50" s="25"/>
      <c r="H50" s="25"/>
      <c r="I50" s="26"/>
    </row>
    <row r="51" spans="2:11">
      <c r="B51" s="25"/>
      <c r="C51" s="25"/>
      <c r="D51" s="25"/>
      <c r="E51" s="25"/>
      <c r="F51" s="25"/>
      <c r="G51" s="25"/>
      <c r="H51" s="25"/>
      <c r="I51" s="26"/>
    </row>
    <row r="52" spans="2:11">
      <c r="B52" s="25"/>
      <c r="C52" s="25"/>
      <c r="D52" s="25"/>
      <c r="E52" s="25"/>
      <c r="F52" s="25"/>
      <c r="G52" s="25"/>
      <c r="H52" s="25"/>
      <c r="I52" s="26"/>
    </row>
    <row r="54" spans="2:11">
      <c r="B54" s="10" t="s">
        <v>79</v>
      </c>
      <c r="H54" s="10" t="s">
        <v>80</v>
      </c>
      <c r="I54" s="10"/>
    </row>
    <row r="55" spans="2:11">
      <c r="B55" s="2" t="s">
        <v>81</v>
      </c>
      <c r="H55" s="2" t="s">
        <v>212</v>
      </c>
    </row>
    <row r="56" spans="2:11">
      <c r="C56" s="28" t="s">
        <v>211</v>
      </c>
      <c r="D56" s="29"/>
      <c r="E56" s="30"/>
      <c r="F56" s="16"/>
    </row>
    <row r="57" spans="2:11">
      <c r="C57" s="2" t="s">
        <v>210</v>
      </c>
    </row>
    <row r="58" spans="2:11">
      <c r="B58" s="17"/>
      <c r="C58" s="17"/>
    </row>
  </sheetData>
  <mergeCells count="7">
    <mergeCell ref="B58:C58"/>
    <mergeCell ref="G7:H7"/>
    <mergeCell ref="I7:I10"/>
    <mergeCell ref="B12:B13"/>
    <mergeCell ref="C12:C13"/>
    <mergeCell ref="E12:E13"/>
    <mergeCell ref="C56:E56"/>
  </mergeCells>
  <pageMargins left="0.25" right="0.25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INVENTARIO MAT. OFICINA </vt:lpstr>
      <vt:lpstr>INV. MAT. </vt:lpstr>
      <vt:lpstr>INVENTARIO MAT. LIMPIEZA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</dc:creator>
  <dc:description/>
  <cp:lastModifiedBy>ENC. CONTABILIDAD</cp:lastModifiedBy>
  <cp:revision>30</cp:revision>
  <cp:lastPrinted>2026-05-07T17:44:26Z</cp:lastPrinted>
  <dcterms:created xsi:type="dcterms:W3CDTF">2024-02-09T11:45:00Z</dcterms:created>
  <dcterms:modified xsi:type="dcterms:W3CDTF">2026-05-07T17:45:23Z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622F4DA53AB444D1B5B8214FE3758611_12</vt:lpwstr>
  </property>
  <property fmtid="{D5CDD505-2E9C-101B-9397-08002B2CF9AE}" pid="3" name="KSOProductBuildVer">
    <vt:lpwstr>3082-12.2.0.21179</vt:lpwstr>
  </property>
</Properties>
</file>