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Enero 2025\"/>
    </mc:Choice>
  </mc:AlternateContent>
  <xr:revisionPtr revIDLastSave="0" documentId="8_{D7E99B18-DC2E-4E9D-87E0-78E1741E7E11}" xr6:coauthVersionLast="47" xr6:coauthVersionMax="47" xr10:uidLastSave="{00000000-0000-0000-0000-000000000000}"/>
  <bookViews>
    <workbookView xWindow="0" yWindow="720" windowWidth="28800" windowHeight="15480" tabRatio="727" activeTab="4" xr2:uid="{00000000-000D-0000-FFFF-FFFF00000000}"/>
  </bookViews>
  <sheets>
    <sheet name="INVENTARIO MAT. OFICINA " sheetId="2" r:id="rId1"/>
    <sheet name="INVENTARIO MAT" sheetId="3" r:id="rId2"/>
    <sheet name="INVENTARIO MAT. LIMPIEZA" sheetId="1" r:id="rId3"/>
    <sheet name="Gráfico1" sheetId="5" r:id="rId4"/>
    <sheet name="INVENTARIO MAT. COCINA" sheetId="4" r:id="rId5"/>
  </sheets>
  <definedNames>
    <definedName name="_xlnm._FilterDatabase" localSheetId="1" hidden="1">'INVENTARIO MAT'!$B$8:$I$97</definedName>
    <definedName name="_xlnm._FilterDatabase" localSheetId="2" hidden="1">'INVENTARIO MAT. LIMPIEZA'!$B$6:$I$53</definedName>
    <definedName name="_xlnm._FilterDatabase" localSheetId="0" hidden="1">'INVENTARIO MAT. OFICINA '!$B$5:$I$75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7" i="3" l="1"/>
  <c r="I87" i="3" s="1"/>
  <c r="F88" i="3"/>
  <c r="I88" i="3" s="1"/>
  <c r="F89" i="3"/>
  <c r="I89" i="3" s="1"/>
  <c r="F90" i="3"/>
  <c r="I90" i="3" s="1"/>
  <c r="F86" i="3"/>
  <c r="I86" i="3" s="1"/>
  <c r="I53" i="1" l="1"/>
  <c r="I52" i="1"/>
  <c r="I51" i="1"/>
  <c r="I50" i="1"/>
  <c r="I49" i="1"/>
  <c r="I48" i="1"/>
  <c r="I47" i="1"/>
  <c r="I43" i="1" l="1"/>
  <c r="I42" i="1"/>
  <c r="I41" i="1"/>
  <c r="I40" i="1"/>
  <c r="I39" i="1"/>
  <c r="I38" i="1"/>
  <c r="I37" i="1"/>
  <c r="I36" i="1"/>
  <c r="I69" i="4" l="1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29" i="4"/>
  <c r="I54" i="4"/>
  <c r="I27" i="4"/>
  <c r="I44" i="1"/>
  <c r="I45" i="1"/>
  <c r="I74" i="2" l="1"/>
  <c r="I96" i="3" l="1"/>
  <c r="I70" i="4" l="1"/>
  <c r="I53" i="4"/>
  <c r="I52" i="4"/>
  <c r="I51" i="4"/>
  <c r="I50" i="4"/>
  <c r="I49" i="4"/>
  <c r="I48" i="4"/>
  <c r="I46" i="4"/>
  <c r="I47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8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71" i="4" l="1"/>
  <c r="I15" i="1" l="1"/>
  <c r="I17" i="1"/>
  <c r="F14" i="2" l="1"/>
  <c r="F17" i="2"/>
  <c r="F24" i="2"/>
  <c r="F28" i="2"/>
  <c r="F34" i="2"/>
  <c r="F35" i="2"/>
  <c r="F38" i="2"/>
  <c r="F40" i="2"/>
  <c r="F41" i="2"/>
  <c r="F42" i="2"/>
  <c r="F46" i="2"/>
  <c r="F55" i="2"/>
  <c r="F71" i="2"/>
  <c r="F72" i="2"/>
  <c r="F73" i="2"/>
  <c r="I30" i="1" l="1"/>
  <c r="I60" i="2"/>
  <c r="I59" i="2"/>
  <c r="I36" i="2"/>
  <c r="I23" i="2"/>
  <c r="I18" i="2"/>
  <c r="I15" i="2"/>
  <c r="I14" i="2"/>
  <c r="I16" i="2"/>
  <c r="I64" i="2" l="1"/>
  <c r="I58" i="2" l="1"/>
  <c r="I68" i="2" l="1"/>
  <c r="I62" i="2"/>
  <c r="I69" i="2" l="1"/>
  <c r="I67" i="2"/>
  <c r="I70" i="2"/>
  <c r="I80" i="3"/>
  <c r="I77" i="3"/>
  <c r="F78" i="3"/>
  <c r="I78" i="3" s="1"/>
  <c r="F79" i="3"/>
  <c r="I79" i="3" s="1"/>
  <c r="F81" i="3"/>
  <c r="I81" i="3" s="1"/>
  <c r="I82" i="3"/>
  <c r="F83" i="3"/>
  <c r="I83" i="3" s="1"/>
  <c r="F84" i="3"/>
  <c r="I84" i="3" s="1"/>
  <c r="F85" i="3"/>
  <c r="I85" i="3" s="1"/>
  <c r="I91" i="3"/>
  <c r="I92" i="3"/>
  <c r="F93" i="3"/>
  <c r="I93" i="3" s="1"/>
  <c r="I65" i="3"/>
  <c r="I67" i="3"/>
  <c r="I69" i="3"/>
  <c r="I71" i="3"/>
  <c r="I73" i="3"/>
  <c r="F75" i="3"/>
  <c r="I75" i="3" s="1"/>
  <c r="F76" i="3"/>
  <c r="I76" i="3" s="1"/>
  <c r="I64" i="3"/>
  <c r="I66" i="3"/>
  <c r="I68" i="3"/>
  <c r="I70" i="3"/>
  <c r="I72" i="3"/>
  <c r="I74" i="3"/>
  <c r="F52" i="3"/>
  <c r="I52" i="3" s="1"/>
  <c r="I53" i="3"/>
  <c r="I54" i="3"/>
  <c r="I55" i="3"/>
  <c r="F57" i="3"/>
  <c r="I57" i="3" s="1"/>
  <c r="I58" i="3"/>
  <c r="F59" i="3"/>
  <c r="I59" i="3" s="1"/>
  <c r="I60" i="3"/>
  <c r="I61" i="3"/>
  <c r="I62" i="3"/>
  <c r="I63" i="3"/>
  <c r="I56" i="3"/>
  <c r="F41" i="3"/>
  <c r="I41" i="3" s="1"/>
  <c r="I42" i="3"/>
  <c r="F43" i="3"/>
  <c r="I43" i="3" s="1"/>
  <c r="F44" i="3"/>
  <c r="I44" i="3" s="1"/>
  <c r="F45" i="3"/>
  <c r="I45" i="3" s="1"/>
  <c r="F46" i="3"/>
  <c r="I46" i="3" s="1"/>
  <c r="F48" i="3"/>
  <c r="I48" i="3" s="1"/>
  <c r="F49" i="3"/>
  <c r="I49" i="3" s="1"/>
  <c r="F50" i="3"/>
  <c r="I50" i="3" s="1"/>
  <c r="F51" i="3"/>
  <c r="I51" i="3" s="1"/>
  <c r="I47" i="3"/>
  <c r="I29" i="3"/>
  <c r="I23" i="3"/>
  <c r="I25" i="3"/>
  <c r="I26" i="3"/>
  <c r="I27" i="3"/>
  <c r="I28" i="3"/>
  <c r="I30" i="3"/>
  <c r="F31" i="3"/>
  <c r="I31" i="3" s="1"/>
  <c r="I32" i="3"/>
  <c r="F33" i="3"/>
  <c r="I33" i="3" s="1"/>
  <c r="F34" i="3"/>
  <c r="I34" i="3" s="1"/>
  <c r="F35" i="3"/>
  <c r="I35" i="3" s="1"/>
  <c r="F36" i="3"/>
  <c r="I36" i="3" s="1"/>
  <c r="I37" i="3"/>
  <c r="F38" i="3"/>
  <c r="I38" i="3" s="1"/>
  <c r="F39" i="3"/>
  <c r="I39" i="3" s="1"/>
  <c r="F40" i="3"/>
  <c r="I40" i="3" s="1"/>
  <c r="I24" i="3"/>
  <c r="I22" i="3"/>
  <c r="F17" i="3"/>
  <c r="I17" i="3" s="1"/>
  <c r="F18" i="3"/>
  <c r="I18" i="3" s="1"/>
  <c r="F19" i="3"/>
  <c r="I19" i="3" s="1"/>
  <c r="F20" i="3"/>
  <c r="I20" i="3" s="1"/>
  <c r="F21" i="3"/>
  <c r="I21" i="3" s="1"/>
  <c r="F16" i="3"/>
  <c r="I16" i="3" s="1"/>
  <c r="I97" i="3" l="1"/>
  <c r="I46" i="1"/>
  <c r="I33" i="1"/>
  <c r="I32" i="1"/>
  <c r="I27" i="1"/>
  <c r="I28" i="1"/>
  <c r="I29" i="1"/>
  <c r="I31" i="1"/>
  <c r="I34" i="1"/>
  <c r="I35" i="1"/>
  <c r="I16" i="1"/>
  <c r="I18" i="1"/>
  <c r="I19" i="1"/>
  <c r="I20" i="1"/>
  <c r="I21" i="1"/>
  <c r="I22" i="1"/>
  <c r="I23" i="1"/>
  <c r="I24" i="1"/>
  <c r="I25" i="1"/>
  <c r="I26" i="1"/>
  <c r="I14" i="1"/>
  <c r="I46" i="2"/>
  <c r="I47" i="2"/>
  <c r="I48" i="2"/>
  <c r="I49" i="2"/>
  <c r="I50" i="2"/>
  <c r="I51" i="2"/>
  <c r="I52" i="2"/>
  <c r="I53" i="2"/>
  <c r="I54" i="2"/>
  <c r="I55" i="2"/>
  <c r="I56" i="2"/>
  <c r="I57" i="2"/>
  <c r="I61" i="2"/>
  <c r="I63" i="2"/>
  <c r="I65" i="2"/>
  <c r="I73" i="2"/>
  <c r="I29" i="2"/>
  <c r="I30" i="2"/>
  <c r="I31" i="2"/>
  <c r="I32" i="2"/>
  <c r="I33" i="2"/>
  <c r="I34" i="2"/>
  <c r="I35" i="2"/>
  <c r="I38" i="2"/>
  <c r="I40" i="2"/>
  <c r="I41" i="2"/>
  <c r="I42" i="2"/>
  <c r="I43" i="2"/>
  <c r="I44" i="2"/>
  <c r="I45" i="2"/>
  <c r="I17" i="2"/>
  <c r="I19" i="2"/>
  <c r="I20" i="2"/>
  <c r="I24" i="2"/>
  <c r="I25" i="2"/>
  <c r="I28" i="2"/>
  <c r="I13" i="2"/>
  <c r="I72" i="2"/>
  <c r="I71" i="2"/>
  <c r="I66" i="2"/>
  <c r="I37" i="2"/>
  <c r="I27" i="2"/>
  <c r="I26" i="2"/>
  <c r="I22" i="2"/>
  <c r="I21" i="2"/>
  <c r="I54" i="1" l="1"/>
  <c r="I39" i="2"/>
  <c r="I75" i="2" s="1"/>
</calcChain>
</file>

<file path=xl/sharedStrings.xml><?xml version="1.0" encoding="utf-8"?>
<sst xmlns="http://schemas.openxmlformats.org/spreadsheetml/2006/main" count="539" uniqueCount="302">
  <si>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</si>
  <si>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</si>
  <si>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</si>
  <si>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</si>
  <si>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</si>
  <si>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</si>
  <si>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</si>
  <si>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</si>
  <si>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</si>
  <si>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</si>
  <si>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</si>
  <si>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</si>
  <si>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</si>
  <si>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</si>
  <si>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</si>
  <si>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</si>
  <si>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</si>
  <si>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</si>
  <si>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</si>
  <si>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</si>
  <si>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</si>
  <si>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</si>
  <si>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</si>
  <si>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</si>
  <si>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</si>
  <si>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</si>
  <si>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</si>
  <si>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</si>
  <si>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</si>
  <si>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</si>
  <si>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</si>
  <si>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GRANDE SNS</t>
  </si>
  <si>
    <t>LIBRO REGISTRO DE PARTO NAC</t>
  </si>
  <si>
    <t>LIBRO PROC-QUIRURGICO</t>
  </si>
  <si>
    <t>LIBRO DE PERINATO</t>
  </si>
  <si>
    <t>LIBRO DE REGISTRO DE NACIMIENTO</t>
  </si>
  <si>
    <t>TARJETAS DE TIPIFICACION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</si>
  <si>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</si>
  <si>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</si>
  <si>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</si>
  <si>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</si>
  <si>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</si>
  <si>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</si>
  <si>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</si>
  <si>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</si>
  <si>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</si>
  <si>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</si>
  <si>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REPORTE  CONS.DIARIO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</si>
  <si>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</si>
  <si>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</si>
  <si>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</si>
  <si>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</si>
  <si>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>TIGERA MEDIANA</t>
  </si>
  <si>
    <t>TIGERA GRANDE</t>
  </si>
  <si>
    <t>GRAPADORA GDE.</t>
  </si>
  <si>
    <t>GRAPADORA PEQ.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</si>
  <si>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</si>
  <si>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</si>
  <si>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</si>
  <si>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</si>
  <si>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</si>
  <si>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</si>
  <si>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</si>
  <si>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</si>
  <si>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</si>
  <si>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</si>
  <si>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</si>
  <si>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</si>
  <si>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</si>
  <si>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</si>
  <si>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</si>
  <si>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>PERFORADORA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</si>
  <si>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</si>
  <si>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</si>
  <si>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</si>
  <si>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</si>
  <si>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>CLORO MACIEL</t>
  </si>
  <si>
    <t>CLORO GRANULADO</t>
  </si>
  <si>
    <t>JABON LIQUIDO BOREAL</t>
  </si>
  <si>
    <t>DETERGENTE EN POLVO</t>
  </si>
  <si>
    <t>SUAVISANTE</t>
  </si>
  <si>
    <t>PH SCOTT/PLIEGO</t>
  </si>
  <si>
    <t>MANITO LIMPIA ANTI-BACT</t>
  </si>
  <si>
    <t>SPRAY SOAP LOTTION</t>
  </si>
  <si>
    <t>FUNDA 55GLS</t>
  </si>
  <si>
    <t>FUNDA NO.2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</si>
  <si>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</si>
  <si>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</si>
  <si>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</si>
  <si>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</si>
  <si>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</si>
  <si>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</si>
  <si>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</si>
  <si>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</si>
  <si>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</si>
  <si>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</si>
  <si>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</si>
  <si>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</si>
  <si>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</si>
  <si>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</si>
  <si>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</si>
  <si>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</si>
  <si>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</si>
  <si>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</si>
  <si>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</si>
  <si>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</si>
  <si>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</si>
  <si>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</si>
  <si>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</si>
  <si>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</si>
  <si>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</si>
  <si>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</si>
  <si>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</si>
  <si>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</si>
  <si>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</si>
  <si>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</si>
  <si>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</si>
  <si>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</si>
  <si>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</si>
  <si>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</si>
  <si>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</si>
  <si>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</si>
  <si>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</si>
  <si>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</si>
  <si>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</si>
  <si>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</si>
  <si>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</si>
  <si>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</si>
  <si>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</si>
  <si>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</si>
  <si>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</si>
  <si>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</si>
  <si>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</si>
  <si>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</si>
  <si>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</si>
  <si>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</si>
  <si>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</si>
  <si>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</si>
  <si>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</si>
  <si>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</si>
  <si>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</si>
  <si>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</si>
  <si>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</si>
  <si>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</si>
  <si>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</si>
  <si>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</si>
  <si>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</si>
  <si>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</si>
  <si>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PAQ. 100</t>
  </si>
  <si>
    <t>PAQ. 500</t>
  </si>
  <si>
    <t>CJAS</t>
  </si>
  <si>
    <t>CJAS.12/UN.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</si>
  <si>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</si>
  <si>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</si>
  <si>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</si>
  <si>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</si>
  <si>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</si>
  <si>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</si>
  <si>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</si>
  <si>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</si>
  <si>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</si>
  <si>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</si>
  <si>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</si>
  <si>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</si>
  <si>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</si>
  <si>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</si>
  <si>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</si>
  <si>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</si>
  <si>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</si>
  <si>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</si>
  <si>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</si>
  <si>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</si>
  <si>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</si>
  <si>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</si>
  <si>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</si>
  <si>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</si>
  <si>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</si>
  <si>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</si>
  <si>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</si>
  <si>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</si>
  <si>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</si>
  <si>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</si>
  <si>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</si>
  <si>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</si>
  <si>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</si>
  <si>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</si>
  <si>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LIBRETAS RAYADAS 8 1/2 *11</t>
  </si>
  <si>
    <t>LIBRO RECORD 300 PAG.</t>
  </si>
  <si>
    <t>CINTA ADHESIVA FIINAS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</si>
  <si>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</si>
  <si>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</si>
  <si>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</si>
  <si>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</si>
  <si>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</si>
  <si>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</si>
  <si>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</si>
  <si>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>PROTECTORES DE HOJAS TRANSPARENTES</t>
  </si>
  <si>
    <t>CORRECTOR TIPO LAPICERO</t>
  </si>
  <si>
    <t>RECETARIO LAB. QUIMICO</t>
  </si>
  <si>
    <t>ESCOBILLA DE BAÑO</t>
  </si>
  <si>
    <t xml:space="preserve">                    Lic. Victor Rafael Jimenez</t>
  </si>
  <si>
    <t>consulta externa</t>
  </si>
  <si>
    <t>REMOVEDOR DE MANCHAS DECALIN</t>
  </si>
  <si>
    <t>JABON DE CUABA</t>
  </si>
  <si>
    <t>FALDO/12</t>
  </si>
  <si>
    <t>FALDO/6</t>
  </si>
  <si>
    <t>TALONARIO DE KARDEX ENFERM UCIN</t>
  </si>
  <si>
    <t xml:space="preserve"> </t>
  </si>
  <si>
    <t xml:space="preserve">                                                                                             Inventario de Materiales Gastable</t>
  </si>
  <si>
    <t>CUCHARAS DE MESA #12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</si>
  <si>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</si>
  <si>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</si>
  <si>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</si>
  <si>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</si>
  <si>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</si>
  <si>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</si>
  <si>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</si>
  <si>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</si>
  <si>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</si>
  <si>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</si>
  <si>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</si>
  <si>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</si>
  <si>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</si>
  <si>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</si>
  <si>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</si>
  <si>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</si>
  <si>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</si>
  <si>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</si>
  <si>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</si>
  <si>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</si>
  <si>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</si>
  <si>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</si>
  <si>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</si>
  <si>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</si>
  <si>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</si>
  <si>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</si>
  <si>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</si>
  <si>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</si>
  <si>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</si>
  <si>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GUAYO DE METAL</t>
  </si>
  <si>
    <t>PILON</t>
  </si>
  <si>
    <t>PINZA MULTIUSOS</t>
  </si>
  <si>
    <t>COLADOR GR.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</si>
  <si>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</si>
  <si>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</si>
  <si>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</si>
  <si>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</si>
  <si>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</si>
  <si>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</si>
  <si>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>CAJA PLASTICA DE CUBIERTOS CON 4 DIVISIONES</t>
  </si>
  <si>
    <t>CUCHILLO DE CORTAR VEGETALES</t>
  </si>
  <si>
    <t xml:space="preserve">                              ALMACEN:   DE MATERIALES</t>
  </si>
  <si>
    <t>TALONARIO DE HIGUIENES Y SALUD</t>
  </si>
  <si>
    <t xml:space="preserve">BLOCK DE 4 HOJAS </t>
  </si>
  <si>
    <t xml:space="preserve">         UNDS </t>
  </si>
  <si>
    <t>ZAFACON NEGRO 50 LITROS</t>
  </si>
  <si>
    <t>ZAFACON NEGRO 44 LITROS</t>
  </si>
  <si>
    <t>ZAFACON ROJO 50 LITORS</t>
  </si>
  <si>
    <t>MANDIL DE PVC/NYLON</t>
  </si>
  <si>
    <t xml:space="preserve">MOPAS </t>
  </si>
  <si>
    <t>DISPENSADORES DE ALCOHOL</t>
  </si>
  <si>
    <t>ZAFACONES ROJO 30 LITROS</t>
  </si>
  <si>
    <t>UNS</t>
  </si>
  <si>
    <t>GUANTES DE NITRILO</t>
  </si>
  <si>
    <t>DW-40 DE</t>
  </si>
  <si>
    <t>VINAGRE DE LIMPIEZA</t>
  </si>
  <si>
    <t>PLATOS #6 PARA PERSONAL</t>
  </si>
  <si>
    <t xml:space="preserve">SARTEN DE FREIR GRANDE </t>
  </si>
  <si>
    <t>ESCURRIDOR DE SPAGUETI CROMADO</t>
  </si>
  <si>
    <t>SARTEN DE FREIR MEDIANO</t>
  </si>
  <si>
    <t>OLLA PARA HERVIR HABICHUELA CON TAPA</t>
  </si>
  <si>
    <t>RELOJ DE PARED</t>
  </si>
  <si>
    <t>JARRON PARA AGUA GRANDE</t>
  </si>
  <si>
    <t xml:space="preserve">MACHETE PARA COCINA </t>
  </si>
  <si>
    <t>UNIFORME FEMENINO</t>
  </si>
  <si>
    <t>UNIFORME MASCULINO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</si>
  <si>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</si>
  <si>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</si>
  <si>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</si>
  <si>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</si>
  <si>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</si>
  <si>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 xml:space="preserve">CUCHARON DE MADERA </t>
  </si>
  <si>
    <t>CALDERO DE 40LB CON TAPA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</si>
  <si>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</si>
  <si>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</si>
  <si>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</si>
  <si>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</si>
  <si>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</si>
  <si>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 xml:space="preserve">AMBIENTADOR GLADE </t>
  </si>
  <si>
    <t>BRILLO</t>
  </si>
  <si>
    <t>BRILLO GORDO</t>
  </si>
  <si>
    <t xml:space="preserve">CLICK BILLETEROS </t>
  </si>
  <si>
    <t>TALONARIO DE KARDEX EN AREA DE EMERGENCIA</t>
  </si>
  <si>
    <t>SIGNOS VITALES</t>
  </si>
  <si>
    <t xml:space="preserve">SINOGRAMA </t>
  </si>
  <si>
    <t>SINGNOGRAMA CONTROL LIQUIDO</t>
  </si>
  <si>
    <t>NUTRICION CLINICA</t>
  </si>
  <si>
    <t>MISTOLIN</t>
  </si>
  <si>
    <t>ENERO</t>
  </si>
  <si>
    <t>AÑO 2025</t>
  </si>
  <si>
    <t>(01-01-2025)- (31-01-2025)</t>
  </si>
  <si>
    <t xml:space="preserve">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</si>
</sst>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u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10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7" fillId="2" borderId="4" xfId="0" applyFont="1" applyFill="1" applyBorder="1" applyAlignment="1">
      <alignment horizontal="left"/>
    </xf>
    <xf numFmtId="0" fontId="3" fillId="2" borderId="7" xfId="0" applyFont="1" applyFill="1" applyBorder="1"/>
    <xf numFmtId="0" fontId="8" fillId="2" borderId="8" xfId="0" applyFon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44" fontId="1" fillId="2" borderId="11" xfId="0" applyNumberFormat="1" applyFont="1" applyFill="1" applyBorder="1" applyAlignment="1">
      <alignment horizontal="center" vertical="center" wrapText="1"/>
    </xf>
    <xf numFmtId="44" fontId="0" fillId="2" borderId="11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0" fillId="2" borderId="13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164" fontId="0" fillId="0" borderId="9" xfId="1" applyFont="1" applyBorder="1"/>
    <xf numFmtId="164" fontId="0" fillId="0" borderId="0" xfId="1" applyFont="1"/>
    <xf numFmtId="164" fontId="0" fillId="0" borderId="9" xfId="1" applyFont="1" applyBorder="1" applyAlignment="1">
      <alignment horizontal="center"/>
    </xf>
    <xf numFmtId="164" fontId="0" fillId="0" borderId="9" xfId="0" applyNumberFormat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2" fillId="2" borderId="0" xfId="0" applyFont="1" applyFill="1" applyBorder="1" applyAlignment="1"/>
    <xf numFmtId="0" fontId="1" fillId="2" borderId="0" xfId="0" applyFont="1" applyFill="1" applyBorder="1" applyAlignment="1"/>
    <xf numFmtId="0" fontId="0" fillId="2" borderId="15" xfId="0" applyFill="1" applyBorder="1" applyAlignment="1"/>
    <xf numFmtId="0" fontId="0" fillId="0" borderId="0" xfId="0" applyBorder="1"/>
    <xf numFmtId="0" fontId="0" fillId="2" borderId="0" xfId="0" applyNumberForma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2" borderId="15" xfId="0" applyNumberFormat="1" applyFill="1" applyBorder="1" applyAlignment="1">
      <alignment horizontal="center"/>
    </xf>
    <xf numFmtId="0" fontId="13" fillId="2" borderId="0" xfId="0" applyFont="1" applyFill="1" applyBorder="1"/>
    <xf numFmtId="0" fontId="0" fillId="2" borderId="0" xfId="0" applyFont="1" applyFill="1" applyBorder="1" applyAlignment="1"/>
    <xf numFmtId="164" fontId="0" fillId="0" borderId="0" xfId="0" applyNumberFormat="1"/>
    <xf numFmtId="43" fontId="0" fillId="0" borderId="0" xfId="0" applyNumberFormat="1"/>
    <xf numFmtId="0" fontId="14" fillId="2" borderId="9" xfId="0" applyFont="1" applyFill="1" applyBorder="1" applyAlignment="1">
      <alignment horizontal="center" vertical="center" wrapText="1"/>
    </xf>
    <xf numFmtId="44" fontId="1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4" fontId="0" fillId="0" borderId="9" xfId="0" applyNumberFormat="1" applyBorder="1"/>
    <xf numFmtId="0" fontId="0" fillId="0" borderId="9" xfId="0" applyBorder="1" applyAlignment="1"/>
    <xf numFmtId="0" fontId="0" fillId="0" borderId="9" xfId="0" applyFont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0" fontId="9" fillId="0" borderId="0" xfId="0" applyFont="1"/>
    <xf numFmtId="0" fontId="15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/>
    <xf numFmtId="0" fontId="13" fillId="2" borderId="3" xfId="0" applyFont="1" applyFill="1" applyBorder="1"/>
    <xf numFmtId="0" fontId="16" fillId="2" borderId="4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/>
    </xf>
    <xf numFmtId="0" fontId="9" fillId="0" borderId="12" xfId="0" applyFont="1" applyBorder="1"/>
    <xf numFmtId="0" fontId="15" fillId="2" borderId="4" xfId="0" applyFont="1" applyFill="1" applyBorder="1" applyAlignment="1">
      <alignment horizontal="left"/>
    </xf>
    <xf numFmtId="0" fontId="13" fillId="2" borderId="7" xfId="0" applyFont="1" applyFill="1" applyBorder="1"/>
    <xf numFmtId="0" fontId="15" fillId="2" borderId="4" xfId="0" applyFont="1" applyFill="1" applyBorder="1" applyAlignment="1">
      <alignment horizontal="center"/>
    </xf>
    <xf numFmtId="0" fontId="17" fillId="2" borderId="8" xfId="0" applyFont="1" applyFill="1" applyBorder="1" applyAlignment="1">
      <alignment vertical="center"/>
    </xf>
    <xf numFmtId="0" fontId="9" fillId="2" borderId="9" xfId="0" applyFont="1" applyFill="1" applyBorder="1"/>
    <xf numFmtId="0" fontId="9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44" fontId="6" fillId="2" borderId="10" xfId="0" applyNumberFormat="1" applyFont="1" applyFill="1" applyBorder="1" applyAlignment="1">
      <alignment horizontal="center" vertical="center" wrapText="1"/>
    </xf>
    <xf numFmtId="44" fontId="6" fillId="2" borderId="11" xfId="0" applyNumberFormat="1" applyFont="1" applyFill="1" applyBorder="1" applyAlignment="1">
      <alignment horizontal="center" vertical="center" wrapText="1"/>
    </xf>
    <xf numFmtId="44" fontId="9" fillId="2" borderId="11" xfId="0" applyNumberFormat="1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/>
    </xf>
    <xf numFmtId="0" fontId="9" fillId="0" borderId="9" xfId="0" applyFont="1" applyBorder="1"/>
    <xf numFmtId="164" fontId="9" fillId="0" borderId="9" xfId="1" applyFont="1" applyBorder="1"/>
    <xf numFmtId="164" fontId="9" fillId="0" borderId="9" xfId="1" applyFont="1" applyFill="1" applyBorder="1"/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/>
    <xf numFmtId="0" fontId="9" fillId="2" borderId="0" xfId="0" applyFont="1" applyFill="1" applyBorder="1" applyAlignment="1">
      <alignment horizontal="center"/>
    </xf>
    <xf numFmtId="0" fontId="9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/>
    <xf numFmtId="0" fontId="9" fillId="2" borderId="15" xfId="0" applyFont="1" applyFill="1" applyBorder="1" applyAlignment="1"/>
    <xf numFmtId="0" fontId="9" fillId="2" borderId="15" xfId="0" applyFont="1" applyFill="1" applyBorder="1" applyAlignment="1">
      <alignment horizontal="center"/>
    </xf>
    <xf numFmtId="0" fontId="9" fillId="2" borderId="15" xfId="0" applyNumberFormat="1" applyFont="1" applyFill="1" applyBorder="1" applyAlignment="1">
      <alignment horizontal="center"/>
    </xf>
    <xf numFmtId="0" fontId="6" fillId="2" borderId="0" xfId="0" applyFont="1" applyFill="1" applyBorder="1" applyAlignment="1"/>
    <xf numFmtId="0" fontId="19" fillId="2" borderId="0" xfId="0" applyFont="1" applyFill="1" applyBorder="1" applyAlignment="1"/>
    <xf numFmtId="0" fontId="17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 wrapText="1"/>
    </xf>
    <xf numFmtId="164" fontId="0" fillId="0" borderId="0" xfId="1" applyFont="1" applyBorder="1"/>
    <xf numFmtId="0" fontId="9" fillId="2" borderId="13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left"/>
    </xf>
    <xf numFmtId="0" fontId="15" fillId="2" borderId="0" xfId="0" applyFont="1" applyFill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chartsheet" Target="chartsheets/sheet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'INVENTARIO MAT. COCINA'!$C$6:$C$12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VI</c:v>
                </c:pt>
                <c:pt idx="6">
                  <c:v>UNIDAD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COCINA'!$C$13:$C$71</c:f>
              <c:numCache>
                <c:formatCode>General</c:formatCode>
                <c:ptCount val="59"/>
              </c:numCache>
            </c:numRef>
          </c:val>
          <c:extLst>
            <c:ext xmlns:c16="http://schemas.microsoft.com/office/drawing/2014/chart" uri="{C3380CC4-5D6E-409C-BE32-E72D297353CC}">
              <c16:uniqueId val="{00000000-838E-4F36-94C7-05427273A35B}"/>
            </c:ext>
          </c:extLst>
        </c:ser>
        <c:ser>
          <c:idx val="1"/>
          <c:order val="1"/>
          <c:tx>
            <c:strRef>
              <c:f>'INVENTARIO MAT. COCINA'!$D$6:$D$12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VI</c:v>
                </c:pt>
                <c:pt idx="6">
                  <c:v>EXISTENCIA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COCINA'!$D$13:$D$71</c:f>
              <c:numCache>
                <c:formatCode>General</c:formatCode>
                <c:ptCount val="59"/>
                <c:pt idx="0">
                  <c:v>0</c:v>
                </c:pt>
                <c:pt idx="1">
                  <c:v>200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12</c:v>
                </c:pt>
                <c:pt idx="7">
                  <c:v>200</c:v>
                </c:pt>
                <c:pt idx="8">
                  <c:v>10</c:v>
                </c:pt>
                <c:pt idx="9">
                  <c:v>8</c:v>
                </c:pt>
                <c:pt idx="10">
                  <c:v>8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4</c:v>
                </c:pt>
                <c:pt idx="19">
                  <c:v>2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10</c:v>
                </c:pt>
                <c:pt idx="25">
                  <c:v>8</c:v>
                </c:pt>
                <c:pt idx="26">
                  <c:v>24</c:v>
                </c:pt>
                <c:pt idx="27">
                  <c:v>10</c:v>
                </c:pt>
                <c:pt idx="28">
                  <c:v>4</c:v>
                </c:pt>
                <c:pt idx="29">
                  <c:v>6</c:v>
                </c:pt>
                <c:pt idx="30">
                  <c:v>4</c:v>
                </c:pt>
                <c:pt idx="31">
                  <c:v>4</c:v>
                </c:pt>
                <c:pt idx="32">
                  <c:v>3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1</c:v>
                </c:pt>
                <c:pt idx="38">
                  <c:v>6</c:v>
                </c:pt>
                <c:pt idx="39">
                  <c:v>4</c:v>
                </c:pt>
                <c:pt idx="40">
                  <c:v>6</c:v>
                </c:pt>
                <c:pt idx="41">
                  <c:v>4</c:v>
                </c:pt>
                <c:pt idx="42">
                  <c:v>4</c:v>
                </c:pt>
                <c:pt idx="43">
                  <c:v>3</c:v>
                </c:pt>
                <c:pt idx="44">
                  <c:v>4</c:v>
                </c:pt>
                <c:pt idx="45">
                  <c:v>10</c:v>
                </c:pt>
                <c:pt idx="46">
                  <c:v>2</c:v>
                </c:pt>
                <c:pt idx="47">
                  <c:v>36</c:v>
                </c:pt>
                <c:pt idx="48">
                  <c:v>20</c:v>
                </c:pt>
                <c:pt idx="49">
                  <c:v>4</c:v>
                </c:pt>
                <c:pt idx="50">
                  <c:v>6</c:v>
                </c:pt>
                <c:pt idx="51">
                  <c:v>12</c:v>
                </c:pt>
                <c:pt idx="52">
                  <c:v>24</c:v>
                </c:pt>
                <c:pt idx="53">
                  <c:v>10</c:v>
                </c:pt>
                <c:pt idx="54">
                  <c:v>2</c:v>
                </c:pt>
                <c:pt idx="55">
                  <c:v>20</c:v>
                </c:pt>
                <c:pt idx="56">
                  <c:v>3</c:v>
                </c:pt>
                <c:pt idx="5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8E-4F36-94C7-05427273A35B}"/>
            </c:ext>
          </c:extLst>
        </c:ser>
        <c:ser>
          <c:idx val="2"/>
          <c:order val="2"/>
          <c:tx>
            <c:strRef>
              <c:f>'INVENTARIO MAT. COCINA'!$E$6:$E$12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    MES:  </c:v>
                </c:pt>
                <c:pt idx="6">
                  <c:v>ENTRADA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COCINA'!$E$13:$E$71</c:f>
              <c:numCache>
                <c:formatCode>General</c:formatCode>
                <c:ptCount val="59"/>
              </c:numCache>
            </c:numRef>
          </c:val>
          <c:extLst>
            <c:ext xmlns:c16="http://schemas.microsoft.com/office/drawing/2014/chart" uri="{C3380CC4-5D6E-409C-BE32-E72D297353CC}">
              <c16:uniqueId val="{00000002-838E-4F36-94C7-05427273A35B}"/>
            </c:ext>
          </c:extLst>
        </c:ser>
        <c:ser>
          <c:idx val="3"/>
          <c:order val="3"/>
          <c:tx>
            <c:strRef>
              <c:f>'INVENTARIO MAT. COCINA'!$F$6:$F$12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ENERO</c:v>
                </c:pt>
                <c:pt idx="6">
                  <c:v>CONSUMIDO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COCINA'!$F$13:$F$71</c:f>
              <c:numCache>
                <c:formatCode>General</c:formatCode>
                <c:ptCount val="59"/>
              </c:numCache>
            </c:numRef>
          </c:val>
          <c:extLst>
            <c:ext xmlns:c16="http://schemas.microsoft.com/office/drawing/2014/chart" uri="{C3380CC4-5D6E-409C-BE32-E72D297353CC}">
              <c16:uniqueId val="{00000003-838E-4F36-94C7-05427273A35B}"/>
            </c:ext>
          </c:extLst>
        </c:ser>
        <c:ser>
          <c:idx val="4"/>
          <c:order val="4"/>
          <c:tx>
            <c:strRef>
              <c:f>'INVENTARIO MAT. COCINA'!$G$6:$G$12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1">
                  <c:v>(01-01-2025)- (31-01-2025)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AÑO 2025</c:v>
                </c:pt>
                <c:pt idx="6">
                  <c:v>EXISTENCIA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COCINA'!$G$13:$G$71</c:f>
              <c:numCache>
                <c:formatCode>General</c:formatCode>
                <c:ptCount val="59"/>
                <c:pt idx="0">
                  <c:v>0</c:v>
                </c:pt>
                <c:pt idx="1">
                  <c:v>200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12</c:v>
                </c:pt>
                <c:pt idx="7">
                  <c:v>200</c:v>
                </c:pt>
                <c:pt idx="8">
                  <c:v>10</c:v>
                </c:pt>
                <c:pt idx="9">
                  <c:v>8</c:v>
                </c:pt>
                <c:pt idx="10">
                  <c:v>8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4</c:v>
                </c:pt>
                <c:pt idx="19">
                  <c:v>2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10</c:v>
                </c:pt>
                <c:pt idx="25">
                  <c:v>8</c:v>
                </c:pt>
                <c:pt idx="26">
                  <c:v>24</c:v>
                </c:pt>
                <c:pt idx="27">
                  <c:v>10</c:v>
                </c:pt>
                <c:pt idx="28">
                  <c:v>4</c:v>
                </c:pt>
                <c:pt idx="29">
                  <c:v>6</c:v>
                </c:pt>
                <c:pt idx="30">
                  <c:v>4</c:v>
                </c:pt>
                <c:pt idx="31">
                  <c:v>4</c:v>
                </c:pt>
                <c:pt idx="32">
                  <c:v>3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1</c:v>
                </c:pt>
                <c:pt idx="38">
                  <c:v>6</c:v>
                </c:pt>
                <c:pt idx="39">
                  <c:v>4</c:v>
                </c:pt>
                <c:pt idx="40">
                  <c:v>6</c:v>
                </c:pt>
                <c:pt idx="41">
                  <c:v>4</c:v>
                </c:pt>
                <c:pt idx="42">
                  <c:v>4</c:v>
                </c:pt>
                <c:pt idx="43">
                  <c:v>3</c:v>
                </c:pt>
                <c:pt idx="44">
                  <c:v>4</c:v>
                </c:pt>
                <c:pt idx="45">
                  <c:v>10</c:v>
                </c:pt>
                <c:pt idx="46">
                  <c:v>2</c:v>
                </c:pt>
                <c:pt idx="47">
                  <c:v>36</c:v>
                </c:pt>
                <c:pt idx="48">
                  <c:v>20</c:v>
                </c:pt>
                <c:pt idx="49">
                  <c:v>4</c:v>
                </c:pt>
                <c:pt idx="50">
                  <c:v>6</c:v>
                </c:pt>
                <c:pt idx="51">
                  <c:v>12</c:v>
                </c:pt>
                <c:pt idx="52">
                  <c:v>24</c:v>
                </c:pt>
                <c:pt idx="53">
                  <c:v>10</c:v>
                </c:pt>
                <c:pt idx="54">
                  <c:v>2</c:v>
                </c:pt>
                <c:pt idx="55">
                  <c:v>20</c:v>
                </c:pt>
                <c:pt idx="56">
                  <c:v>3</c:v>
                </c:pt>
                <c:pt idx="5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8E-4F36-94C7-05427273A35B}"/>
            </c:ext>
          </c:extLst>
        </c:ser>
        <c:ser>
          <c:idx val="5"/>
          <c:order val="5"/>
          <c:tx>
            <c:strRef>
              <c:f>'INVENTARIO MAT. COCINA'!$H$6:$H$12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1">
                  <c:v>(01-01-2025)- (31-01-2025)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AÑO 2025</c:v>
                </c:pt>
                <c:pt idx="6">
                  <c:v>VALOR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COCINA'!$H$13:$H$71</c:f>
              <c:numCache>
                <c:formatCode>_-* #,##0.00\ _€_-;\-* #,##0.00\ _€_-;_-* "-"??\ _€_-;_-@_-</c:formatCode>
                <c:ptCount val="59"/>
                <c:pt idx="0" formatCode="General">
                  <c:v>0</c:v>
                </c:pt>
                <c:pt idx="1">
                  <c:v>210</c:v>
                </c:pt>
                <c:pt idx="2">
                  <c:v>210</c:v>
                </c:pt>
                <c:pt idx="3">
                  <c:v>210</c:v>
                </c:pt>
                <c:pt idx="4">
                  <c:v>350</c:v>
                </c:pt>
                <c:pt idx="5">
                  <c:v>500</c:v>
                </c:pt>
                <c:pt idx="6">
                  <c:v>1650</c:v>
                </c:pt>
                <c:pt idx="7">
                  <c:v>600</c:v>
                </c:pt>
                <c:pt idx="8">
                  <c:v>1100</c:v>
                </c:pt>
                <c:pt idx="9">
                  <c:v>900</c:v>
                </c:pt>
                <c:pt idx="10">
                  <c:v>1450</c:v>
                </c:pt>
                <c:pt idx="11">
                  <c:v>1500</c:v>
                </c:pt>
                <c:pt idx="12">
                  <c:v>1050</c:v>
                </c:pt>
                <c:pt idx="13">
                  <c:v>855</c:v>
                </c:pt>
                <c:pt idx="14">
                  <c:v>14700</c:v>
                </c:pt>
                <c:pt idx="15">
                  <c:v>16850</c:v>
                </c:pt>
                <c:pt idx="16">
                  <c:v>20000</c:v>
                </c:pt>
                <c:pt idx="17">
                  <c:v>25000</c:v>
                </c:pt>
                <c:pt idx="18">
                  <c:v>450</c:v>
                </c:pt>
                <c:pt idx="19">
                  <c:v>790</c:v>
                </c:pt>
                <c:pt idx="20">
                  <c:v>1000</c:v>
                </c:pt>
                <c:pt idx="21">
                  <c:v>3200</c:v>
                </c:pt>
                <c:pt idx="22">
                  <c:v>1800</c:v>
                </c:pt>
                <c:pt idx="23">
                  <c:v>900</c:v>
                </c:pt>
                <c:pt idx="24">
                  <c:v>1200</c:v>
                </c:pt>
                <c:pt idx="25">
                  <c:v>900</c:v>
                </c:pt>
                <c:pt idx="26">
                  <c:v>600</c:v>
                </c:pt>
                <c:pt idx="27">
                  <c:v>800</c:v>
                </c:pt>
                <c:pt idx="28">
                  <c:v>1400</c:v>
                </c:pt>
                <c:pt idx="29">
                  <c:v>1450</c:v>
                </c:pt>
                <c:pt idx="30">
                  <c:v>1300</c:v>
                </c:pt>
                <c:pt idx="31">
                  <c:v>1240</c:v>
                </c:pt>
                <c:pt idx="32">
                  <c:v>900</c:v>
                </c:pt>
                <c:pt idx="33">
                  <c:v>800</c:v>
                </c:pt>
                <c:pt idx="34">
                  <c:v>1400</c:v>
                </c:pt>
                <c:pt idx="35">
                  <c:v>600</c:v>
                </c:pt>
                <c:pt idx="36">
                  <c:v>4950</c:v>
                </c:pt>
                <c:pt idx="37">
                  <c:v>6500</c:v>
                </c:pt>
                <c:pt idx="38">
                  <c:v>400</c:v>
                </c:pt>
                <c:pt idx="39">
                  <c:v>650</c:v>
                </c:pt>
                <c:pt idx="40">
                  <c:v>520</c:v>
                </c:pt>
                <c:pt idx="41">
                  <c:v>900</c:v>
                </c:pt>
                <c:pt idx="42">
                  <c:v>6480</c:v>
                </c:pt>
                <c:pt idx="43">
                  <c:v>1512</c:v>
                </c:pt>
                <c:pt idx="44">
                  <c:v>6480</c:v>
                </c:pt>
                <c:pt idx="45">
                  <c:v>1260</c:v>
                </c:pt>
                <c:pt idx="46">
                  <c:v>468</c:v>
                </c:pt>
                <c:pt idx="47">
                  <c:v>25920</c:v>
                </c:pt>
                <c:pt idx="48">
                  <c:v>18000</c:v>
                </c:pt>
                <c:pt idx="49">
                  <c:v>1260</c:v>
                </c:pt>
                <c:pt idx="50">
                  <c:v>2370</c:v>
                </c:pt>
                <c:pt idx="51">
                  <c:v>1252.8</c:v>
                </c:pt>
                <c:pt idx="52">
                  <c:v>1252.8</c:v>
                </c:pt>
                <c:pt idx="53">
                  <c:v>2520</c:v>
                </c:pt>
                <c:pt idx="54">
                  <c:v>1224</c:v>
                </c:pt>
                <c:pt idx="55">
                  <c:v>550</c:v>
                </c:pt>
                <c:pt idx="56">
                  <c:v>3680</c:v>
                </c:pt>
                <c:pt idx="57">
                  <c:v>1680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38E-4F36-94C7-05427273A35B}"/>
            </c:ext>
          </c:extLst>
        </c:ser>
        <c:ser>
          <c:idx val="6"/>
          <c:order val="6"/>
          <c:tx>
            <c:strRef>
              <c:f>'INVENTARIO MAT. COCINA'!$I$6:$I$12</c:f>
              <c:strCache>
                <c:ptCount val="7"/>
                <c:pt idx="0">
                  <c:v>                                                                                             Inventario de Materiales Gastable de Cocina</c:v>
                </c:pt>
                <c:pt idx="1">
                  <c:v>(01-01-2025)- (31-01-2025)</c:v>
                </c:pt>
                <c:pt idx="2">
                  <c:v>                                      ALMACEN:   DE MATERIALES DE COCINA</c:v>
                </c:pt>
                <c:pt idx="3">
                  <c:v>   ESTABLECIMIENTO: HOSPITAL MATERNO DRA. EVANGELINA RODRIGUEZ  REGION: 0</c:v>
                </c:pt>
                <c:pt idx="4">
                  <c:v>AÑO 2025</c:v>
                </c:pt>
                <c:pt idx="5">
                  <c:v> VALOR </c:v>
                </c:pt>
                <c:pt idx="6">
                  <c:v> TOTAL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'INVENTARIO MAT. COCINA'!$B$13:$B$71</c:f>
              <c:strCache>
                <c:ptCount val="59"/>
                <c:pt idx="1">
                  <c:v>CUCHARAS DE MESA #12</c:v>
                </c:pt>
                <c:pt idx="2">
                  <c:v>CUCHILLOS DE MESA #12</c:v>
                </c:pt>
                <c:pt idx="3">
                  <c:v>CUBIERTOS DE MESA #12</c:v>
                </c:pt>
                <c:pt idx="4">
                  <c:v>PLATOS TIPO BANDEJAS </c:v>
                </c:pt>
                <c:pt idx="5">
                  <c:v>TAZA PARA HABICHUELA</c:v>
                </c:pt>
                <c:pt idx="6">
                  <c:v>BANDEJA DE ALUMINIO</c:v>
                </c:pt>
                <c:pt idx="7">
                  <c:v>TAZA PARA SOPA </c:v>
                </c:pt>
                <c:pt idx="8">
                  <c:v>PONCHERA CROMADA MEDIANA</c:v>
                </c:pt>
                <c:pt idx="9">
                  <c:v>PONCHERA CROMADA PEQUEÑA</c:v>
                </c:pt>
                <c:pt idx="10">
                  <c:v>PONCHERA CROMADA GRANDE</c:v>
                </c:pt>
                <c:pt idx="11">
                  <c:v>TABLA DE PICAR CARNE</c:v>
                </c:pt>
                <c:pt idx="12">
                  <c:v>TABLA DE PICAR VEGETALES </c:v>
                </c:pt>
                <c:pt idx="13">
                  <c:v>TABLA DE PICAR PAN</c:v>
                </c:pt>
                <c:pt idx="14">
                  <c:v>CALDERO DE 30LB CON TAPA</c:v>
                </c:pt>
                <c:pt idx="15">
                  <c:v>CALDERO DE 20LB CON TAPA</c:v>
                </c:pt>
                <c:pt idx="16">
                  <c:v>CALDERO DE 40LB CON TAPA</c:v>
                </c:pt>
                <c:pt idx="17">
                  <c:v>CALDERO DE 50LB CON TAPA</c:v>
                </c:pt>
                <c:pt idx="18">
                  <c:v>PELADORES DE PAPA</c:v>
                </c:pt>
                <c:pt idx="19">
                  <c:v>TAZA MEDIDORAS</c:v>
                </c:pt>
                <c:pt idx="20">
                  <c:v>ABRIDOR DE LATAS</c:v>
                </c:pt>
                <c:pt idx="21">
                  <c:v>ESCURRIDOR DE PLATOS</c:v>
                </c:pt>
                <c:pt idx="22">
                  <c:v>CUBOS MEDIANOS</c:v>
                </c:pt>
                <c:pt idx="23">
                  <c:v>CUBOS PARA DESPENSA</c:v>
                </c:pt>
                <c:pt idx="24">
                  <c:v>CUCHARONES PARA SERVIR</c:v>
                </c:pt>
                <c:pt idx="25">
                  <c:v>CUCHARONES TIPO SOPERA</c:v>
                </c:pt>
                <c:pt idx="26">
                  <c:v>TOALLA DE COCINA</c:v>
                </c:pt>
                <c:pt idx="27">
                  <c:v>CUCHARONES GRANDES</c:v>
                </c:pt>
                <c:pt idx="28">
                  <c:v>CUCHILLO DE SIERRA</c:v>
                </c:pt>
                <c:pt idx="29">
                  <c:v>CUCHILLO DE CORTAR CARNE</c:v>
                </c:pt>
                <c:pt idx="30">
                  <c:v>CUCHILLO DE CORTAR VEGETALES</c:v>
                </c:pt>
                <c:pt idx="31">
                  <c:v>GUAYO DE METAL</c:v>
                </c:pt>
                <c:pt idx="32">
                  <c:v>PILON</c:v>
                </c:pt>
                <c:pt idx="33">
                  <c:v>COLADOR GR.</c:v>
                </c:pt>
                <c:pt idx="34">
                  <c:v>PINZA MULTIUSOS</c:v>
                </c:pt>
                <c:pt idx="35">
                  <c:v>COLADOR MD.</c:v>
                </c:pt>
                <c:pt idx="36">
                  <c:v>ZAFACONES MED.</c:v>
                </c:pt>
                <c:pt idx="37">
                  <c:v>PESO PARA ALIMENTOS</c:v>
                </c:pt>
                <c:pt idx="38">
                  <c:v>MAJADOR DE VIVERES</c:v>
                </c:pt>
                <c:pt idx="39">
                  <c:v>MAJADOR DE FRITOS</c:v>
                </c:pt>
                <c:pt idx="40">
                  <c:v>EXPRIMIDOR DE LIMONES</c:v>
                </c:pt>
                <c:pt idx="41">
                  <c:v>CUCHARON DE MADERA </c:v>
                </c:pt>
                <c:pt idx="42">
                  <c:v>ESCURRIDOR DE SPAGUETI CROMADO</c:v>
                </c:pt>
                <c:pt idx="43">
                  <c:v>SARTEN DE FREIR MEDIANO</c:v>
                </c:pt>
                <c:pt idx="44">
                  <c:v>OLLA PARA HERVIR HABICHUELA CON TAPA</c:v>
                </c:pt>
                <c:pt idx="45">
                  <c:v>JARRON PARA AGUA GRANDE</c:v>
                </c:pt>
                <c:pt idx="46">
                  <c:v>MACHETE PARA COCINA </c:v>
                </c:pt>
                <c:pt idx="47">
                  <c:v>UNIFORME FEMENINO</c:v>
                </c:pt>
                <c:pt idx="48">
                  <c:v>UNIFORME MASCULINO</c:v>
                </c:pt>
                <c:pt idx="49">
                  <c:v>RELOJ DE PARED</c:v>
                </c:pt>
                <c:pt idx="50">
                  <c:v>CANASTA DE VEGETALES</c:v>
                </c:pt>
                <c:pt idx="51">
                  <c:v>TAZAS PARA CAFÉ</c:v>
                </c:pt>
                <c:pt idx="52">
                  <c:v>DELANTARES DE PECHERA</c:v>
                </c:pt>
                <c:pt idx="53">
                  <c:v>DELANTARES PLASTICOS PARA FREGAR </c:v>
                </c:pt>
                <c:pt idx="54">
                  <c:v>PATA MESCLADORA</c:v>
                </c:pt>
                <c:pt idx="55">
                  <c:v>PLATOS #6 PARA PERSONAL</c:v>
                </c:pt>
                <c:pt idx="56">
                  <c:v>SARTEN DE FREIR GRANDE </c:v>
                </c:pt>
                <c:pt idx="57">
                  <c:v>CAJA PLASTICA DE CUBIERTOS CON 4 DIVISIONES</c:v>
                </c:pt>
                <c:pt idx="58">
                  <c:v>TOTAL </c:v>
                </c:pt>
              </c:strCache>
            </c:strRef>
          </c:cat>
          <c:val>
            <c:numRef>
              <c:f>'INVENTARIO MAT. COCINA'!$I$13:$I$71</c:f>
              <c:numCache>
                <c:formatCode>_-* #,##0.00\ _€_-;\-* #,##0.00\ _€_-;_-* "-"??\ _€_-;_-@_-</c:formatCode>
                <c:ptCount val="59"/>
                <c:pt idx="1">
                  <c:v>42000</c:v>
                </c:pt>
                <c:pt idx="2">
                  <c:v>21000</c:v>
                </c:pt>
                <c:pt idx="3">
                  <c:v>21000</c:v>
                </c:pt>
                <c:pt idx="4">
                  <c:v>35000</c:v>
                </c:pt>
                <c:pt idx="5">
                  <c:v>50000</c:v>
                </c:pt>
                <c:pt idx="6">
                  <c:v>19800</c:v>
                </c:pt>
                <c:pt idx="7">
                  <c:v>120000</c:v>
                </c:pt>
                <c:pt idx="8">
                  <c:v>11000</c:v>
                </c:pt>
                <c:pt idx="9">
                  <c:v>7200</c:v>
                </c:pt>
                <c:pt idx="10">
                  <c:v>11600</c:v>
                </c:pt>
                <c:pt idx="11">
                  <c:v>9000</c:v>
                </c:pt>
                <c:pt idx="12">
                  <c:v>6300</c:v>
                </c:pt>
                <c:pt idx="13">
                  <c:v>5130</c:v>
                </c:pt>
                <c:pt idx="14">
                  <c:v>14700</c:v>
                </c:pt>
                <c:pt idx="15">
                  <c:v>33700</c:v>
                </c:pt>
                <c:pt idx="16">
                  <c:v>40000</c:v>
                </c:pt>
                <c:pt idx="17">
                  <c:v>25000</c:v>
                </c:pt>
                <c:pt idx="18">
                  <c:v>1800</c:v>
                </c:pt>
                <c:pt idx="19">
                  <c:v>1580</c:v>
                </c:pt>
                <c:pt idx="20">
                  <c:v>4000</c:v>
                </c:pt>
                <c:pt idx="21">
                  <c:v>12800</c:v>
                </c:pt>
                <c:pt idx="22">
                  <c:v>7200</c:v>
                </c:pt>
                <c:pt idx="23">
                  <c:v>3600</c:v>
                </c:pt>
                <c:pt idx="24">
                  <c:v>12000</c:v>
                </c:pt>
                <c:pt idx="25">
                  <c:v>7200</c:v>
                </c:pt>
                <c:pt idx="26">
                  <c:v>14400</c:v>
                </c:pt>
                <c:pt idx="27">
                  <c:v>8000</c:v>
                </c:pt>
                <c:pt idx="28">
                  <c:v>5600</c:v>
                </c:pt>
                <c:pt idx="29">
                  <c:v>8700</c:v>
                </c:pt>
                <c:pt idx="30">
                  <c:v>5200</c:v>
                </c:pt>
                <c:pt idx="31">
                  <c:v>4960</c:v>
                </c:pt>
                <c:pt idx="32">
                  <c:v>2700</c:v>
                </c:pt>
                <c:pt idx="33">
                  <c:v>3200</c:v>
                </c:pt>
                <c:pt idx="34">
                  <c:v>5600</c:v>
                </c:pt>
                <c:pt idx="35">
                  <c:v>2400</c:v>
                </c:pt>
                <c:pt idx="36">
                  <c:v>19800</c:v>
                </c:pt>
                <c:pt idx="37">
                  <c:v>6500</c:v>
                </c:pt>
                <c:pt idx="38">
                  <c:v>2400</c:v>
                </c:pt>
                <c:pt idx="39">
                  <c:v>2600</c:v>
                </c:pt>
                <c:pt idx="40">
                  <c:v>3120</c:v>
                </c:pt>
                <c:pt idx="41">
                  <c:v>3600</c:v>
                </c:pt>
                <c:pt idx="42">
                  <c:v>25920</c:v>
                </c:pt>
                <c:pt idx="43">
                  <c:v>4536</c:v>
                </c:pt>
                <c:pt idx="44">
                  <c:v>25920</c:v>
                </c:pt>
                <c:pt idx="45">
                  <c:v>12600</c:v>
                </c:pt>
                <c:pt idx="46">
                  <c:v>936</c:v>
                </c:pt>
                <c:pt idx="47">
                  <c:v>933120</c:v>
                </c:pt>
                <c:pt idx="48">
                  <c:v>360000</c:v>
                </c:pt>
                <c:pt idx="49">
                  <c:v>5040</c:v>
                </c:pt>
                <c:pt idx="50">
                  <c:v>14220</c:v>
                </c:pt>
                <c:pt idx="51">
                  <c:v>15033.599999999999</c:v>
                </c:pt>
                <c:pt idx="52">
                  <c:v>30067.199999999997</c:v>
                </c:pt>
                <c:pt idx="53">
                  <c:v>25200</c:v>
                </c:pt>
                <c:pt idx="54">
                  <c:v>2448</c:v>
                </c:pt>
                <c:pt idx="55">
                  <c:v>11000</c:v>
                </c:pt>
                <c:pt idx="56">
                  <c:v>11040</c:v>
                </c:pt>
                <c:pt idx="57">
                  <c:v>3360</c:v>
                </c:pt>
                <c:pt idx="58">
                  <c:v>2101830.7999999998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38E-4F36-94C7-05427273A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717663"/>
        <c:axId val="156715167"/>
      </c:barChart>
      <c:catAx>
        <c:axId val="1567176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56715167"/>
        <c:crosses val="autoZero"/>
        <c:auto val="1"/>
        <c:lblAlgn val="ctr"/>
        <c:lblOffset val="100"/>
        <c:noMultiLvlLbl val="0"/>
      </c:catAx>
      <c:valAx>
        <c:axId val="156715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56717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635341</xdr:colOff>
      <xdr:row>3</xdr:row>
      <xdr:rowOff>82139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553837" cy="402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9364" cy="6288114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4:I82"/>
  <sheetViews>
    <sheetView showWhiteSpace="0" view="pageLayout" topLeftCell="B65" zoomScale="190" zoomScaleNormal="100" zoomScalePageLayoutView="190" workbookViewId="0">
      <selection activeCell="I13" sqref="I13:I74"/>
    </sheetView>
  </sheetViews>
  <sheetFormatPr baseColWidth="10" defaultRowHeight="12.75" x14ac:dyDescent="0.2"/>
  <cols>
    <col min="1" max="1" width="6" style="56" hidden="1" customWidth="1"/>
    <col min="2" max="2" width="26.7109375" style="56" customWidth="1"/>
    <col min="3" max="3" width="12.85546875" style="56" customWidth="1"/>
    <col min="4" max="4" width="11.42578125" style="56"/>
    <col min="5" max="5" width="10" style="56" customWidth="1"/>
    <col min="6" max="6" width="11.85546875" style="56" bestFit="1" customWidth="1"/>
    <col min="7" max="8" width="11.42578125" style="56"/>
    <col min="9" max="9" width="15.5703125" style="56" customWidth="1"/>
    <col min="10" max="16384" width="11.42578125" style="56"/>
  </cols>
  <sheetData>
    <row r="4" spans="1:9" ht="13.5" thickBot="1" x14ac:dyDescent="0.25"/>
    <row r="5" spans="1:9" ht="13.5" thickBot="1" x14ac:dyDescent="0.25">
      <c r="B5" s="57" t="s">
        <v>50</v>
      </c>
      <c r="C5" s="58"/>
      <c r="D5" s="58"/>
      <c r="E5" s="58"/>
      <c r="F5" s="58"/>
      <c r="G5" s="59"/>
      <c r="H5" s="59"/>
      <c r="I5" s="60"/>
    </row>
    <row r="6" spans="1:9" x14ac:dyDescent="0.2">
      <c r="B6" s="61"/>
      <c r="C6" s="62"/>
      <c r="D6" s="62"/>
      <c r="E6" s="62"/>
      <c r="F6" s="62"/>
      <c r="G6" s="96" t="s">
        <v>300</v>
      </c>
      <c r="H6" s="96"/>
      <c r="I6" s="97"/>
    </row>
    <row r="7" spans="1:9" x14ac:dyDescent="0.2">
      <c r="B7" s="63" t="s">
        <v>51</v>
      </c>
      <c r="C7" s="44"/>
      <c r="D7" s="44"/>
      <c r="E7" s="44"/>
      <c r="F7" s="44"/>
      <c r="G7" s="44"/>
      <c r="H7" s="44"/>
      <c r="I7" s="97"/>
    </row>
    <row r="8" spans="1:9" x14ac:dyDescent="0.2">
      <c r="A8" s="64"/>
      <c r="B8" s="65" t="s">
        <v>0</v>
      </c>
      <c r="C8" s="44"/>
      <c r="D8" s="44"/>
      <c r="E8" s="44"/>
      <c r="F8" s="44"/>
      <c r="G8" s="66"/>
      <c r="H8" s="44"/>
      <c r="I8" s="97"/>
    </row>
    <row r="9" spans="1:9" x14ac:dyDescent="0.2">
      <c r="B9" s="67" t="s">
        <v>1</v>
      </c>
      <c r="C9" s="44" t="s">
        <v>2</v>
      </c>
      <c r="D9" s="44"/>
      <c r="E9" s="44" t="s">
        <v>3</v>
      </c>
      <c r="F9" s="44" t="s">
        <v>298</v>
      </c>
      <c r="G9" s="44" t="s">
        <v>299</v>
      </c>
      <c r="H9" s="44"/>
      <c r="I9" s="97"/>
    </row>
    <row r="10" spans="1:9" x14ac:dyDescent="0.2">
      <c r="B10" s="68"/>
      <c r="C10" s="69"/>
      <c r="D10" s="70"/>
      <c r="E10" s="70"/>
      <c r="F10" s="70"/>
      <c r="G10" s="71" t="s">
        <v>4</v>
      </c>
      <c r="H10" s="70"/>
      <c r="I10" s="72" t="s">
        <v>5</v>
      </c>
    </row>
    <row r="11" spans="1:9" x14ac:dyDescent="0.2">
      <c r="B11" s="98" t="s">
        <v>6</v>
      </c>
      <c r="C11" s="99" t="s">
        <v>7</v>
      </c>
      <c r="D11" s="55" t="s">
        <v>8</v>
      </c>
      <c r="E11" s="99" t="s">
        <v>9</v>
      </c>
      <c r="F11" s="55" t="s">
        <v>8</v>
      </c>
      <c r="G11" s="55" t="s">
        <v>10</v>
      </c>
      <c r="H11" s="55" t="s">
        <v>5</v>
      </c>
      <c r="I11" s="73" t="s">
        <v>4</v>
      </c>
    </row>
    <row r="12" spans="1:9" x14ac:dyDescent="0.2">
      <c r="B12" s="98"/>
      <c r="C12" s="99"/>
      <c r="D12" s="55" t="s">
        <v>165</v>
      </c>
      <c r="E12" s="99"/>
      <c r="F12" s="55" t="s">
        <v>11</v>
      </c>
      <c r="G12" s="55" t="s">
        <v>12</v>
      </c>
      <c r="H12" s="55" t="s">
        <v>13</v>
      </c>
      <c r="I12" s="74"/>
    </row>
    <row r="13" spans="1:9" x14ac:dyDescent="0.2">
      <c r="B13" s="23" t="s">
        <v>14</v>
      </c>
      <c r="C13" s="75" t="s">
        <v>147</v>
      </c>
      <c r="D13" s="76">
        <v>133</v>
      </c>
      <c r="E13" s="77"/>
      <c r="F13" s="76">
        <v>130</v>
      </c>
      <c r="G13" s="76">
        <v>3</v>
      </c>
      <c r="H13" s="78">
        <v>173</v>
      </c>
      <c r="I13" s="78">
        <f>+H13*F13</f>
        <v>22490</v>
      </c>
    </row>
    <row r="14" spans="1:9" x14ac:dyDescent="0.2">
      <c r="B14" s="23" t="s">
        <v>188</v>
      </c>
      <c r="C14" s="75" t="s">
        <v>147</v>
      </c>
      <c r="D14" s="76">
        <v>104</v>
      </c>
      <c r="E14" s="77"/>
      <c r="F14" s="76">
        <f t="shared" ref="F14:F73" si="0">+D14+E14-G14</f>
        <v>104</v>
      </c>
      <c r="G14" s="76"/>
      <c r="H14" s="78">
        <v>20.34</v>
      </c>
      <c r="I14" s="78">
        <f>+F14*H14</f>
        <v>2115.36</v>
      </c>
    </row>
    <row r="15" spans="1:9" ht="20.25" customHeight="1" x14ac:dyDescent="0.2">
      <c r="B15" s="23" t="s">
        <v>192</v>
      </c>
      <c r="C15" s="75" t="s">
        <v>147</v>
      </c>
      <c r="D15" s="76">
        <v>36</v>
      </c>
      <c r="E15" s="77"/>
      <c r="F15" s="76">
        <v>35</v>
      </c>
      <c r="G15" s="76">
        <v>1</v>
      </c>
      <c r="H15" s="78">
        <v>932.2</v>
      </c>
      <c r="I15" s="78">
        <f>+F15*H15</f>
        <v>32627</v>
      </c>
    </row>
    <row r="16" spans="1:9" x14ac:dyDescent="0.2">
      <c r="B16" s="23" t="s">
        <v>191</v>
      </c>
      <c r="C16" s="75" t="s">
        <v>147</v>
      </c>
      <c r="D16" s="76">
        <v>75</v>
      </c>
      <c r="E16" s="77"/>
      <c r="F16" s="76">
        <v>75</v>
      </c>
      <c r="G16" s="76"/>
      <c r="H16" s="78">
        <v>335.59</v>
      </c>
      <c r="I16" s="78">
        <f>+F16*H16</f>
        <v>25169.249999999996</v>
      </c>
    </row>
    <row r="17" spans="2:9" x14ac:dyDescent="0.2">
      <c r="B17" s="23" t="s">
        <v>15</v>
      </c>
      <c r="C17" s="75" t="s">
        <v>147</v>
      </c>
      <c r="D17" s="76">
        <v>98</v>
      </c>
      <c r="E17" s="77"/>
      <c r="F17" s="76">
        <f t="shared" si="0"/>
        <v>98</v>
      </c>
      <c r="G17" s="76"/>
      <c r="H17" s="78">
        <v>116.1</v>
      </c>
      <c r="I17" s="78">
        <f t="shared" ref="I17:I73" si="1">+H17*F17</f>
        <v>11377.8</v>
      </c>
    </row>
    <row r="18" spans="2:9" x14ac:dyDescent="0.2">
      <c r="B18" s="23" t="s">
        <v>16</v>
      </c>
      <c r="C18" s="75" t="s">
        <v>159</v>
      </c>
      <c r="D18" s="76">
        <v>81.2</v>
      </c>
      <c r="E18" s="77"/>
      <c r="F18" s="76">
        <v>69</v>
      </c>
      <c r="G18" s="76">
        <v>12.9</v>
      </c>
      <c r="H18" s="78">
        <v>260</v>
      </c>
      <c r="I18" s="78">
        <f>+F18*H18</f>
        <v>17940</v>
      </c>
    </row>
    <row r="19" spans="2:9" x14ac:dyDescent="0.2">
      <c r="B19" s="23" t="s">
        <v>17</v>
      </c>
      <c r="C19" s="75" t="s">
        <v>159</v>
      </c>
      <c r="D19" s="76">
        <v>35.299999999999997</v>
      </c>
      <c r="E19" s="77"/>
      <c r="F19" s="76">
        <v>35.299999999999997</v>
      </c>
      <c r="G19" s="76"/>
      <c r="H19" s="78">
        <v>145</v>
      </c>
      <c r="I19" s="78">
        <f t="shared" si="1"/>
        <v>5118.5</v>
      </c>
    </row>
    <row r="20" spans="2:9" x14ac:dyDescent="0.2">
      <c r="B20" s="23" t="s">
        <v>18</v>
      </c>
      <c r="C20" s="75" t="s">
        <v>159</v>
      </c>
      <c r="D20" s="76">
        <v>23</v>
      </c>
      <c r="E20" s="77"/>
      <c r="F20" s="76">
        <v>22</v>
      </c>
      <c r="G20" s="76">
        <v>1</v>
      </c>
      <c r="H20" s="78">
        <v>145</v>
      </c>
      <c r="I20" s="78">
        <f t="shared" si="1"/>
        <v>3190</v>
      </c>
    </row>
    <row r="21" spans="2:9" x14ac:dyDescent="0.2">
      <c r="B21" s="23" t="s">
        <v>19</v>
      </c>
      <c r="C21" s="75" t="s">
        <v>162</v>
      </c>
      <c r="D21" s="76">
        <v>65</v>
      </c>
      <c r="E21" s="77"/>
      <c r="F21" s="76">
        <v>58</v>
      </c>
      <c r="G21" s="76">
        <v>7</v>
      </c>
      <c r="H21" s="78">
        <v>60.76</v>
      </c>
      <c r="I21" s="78">
        <f t="shared" si="1"/>
        <v>3524.08</v>
      </c>
    </row>
    <row r="22" spans="2:9" x14ac:dyDescent="0.2">
      <c r="B22" s="23" t="s">
        <v>20</v>
      </c>
      <c r="C22" s="75" t="s">
        <v>159</v>
      </c>
      <c r="D22" s="76">
        <v>84</v>
      </c>
      <c r="E22" s="77"/>
      <c r="F22" s="76">
        <v>83</v>
      </c>
      <c r="G22" s="76">
        <v>1</v>
      </c>
      <c r="H22" s="78">
        <v>60.76</v>
      </c>
      <c r="I22" s="78">
        <f t="shared" si="1"/>
        <v>5043.08</v>
      </c>
    </row>
    <row r="23" spans="2:9" x14ac:dyDescent="0.2">
      <c r="B23" s="23" t="s">
        <v>197</v>
      </c>
      <c r="C23" s="75" t="s">
        <v>147</v>
      </c>
      <c r="D23" s="76">
        <v>84</v>
      </c>
      <c r="E23" s="77"/>
      <c r="F23" s="76">
        <v>76</v>
      </c>
      <c r="G23" s="76">
        <v>8</v>
      </c>
      <c r="H23" s="78">
        <v>550</v>
      </c>
      <c r="I23" s="78">
        <f>+F23*H23</f>
        <v>41800</v>
      </c>
    </row>
    <row r="24" spans="2:9" x14ac:dyDescent="0.2">
      <c r="B24" s="23" t="s">
        <v>21</v>
      </c>
      <c r="C24" s="75" t="s">
        <v>159</v>
      </c>
      <c r="D24" s="76">
        <v>0</v>
      </c>
      <c r="E24" s="77"/>
      <c r="F24" s="76">
        <f t="shared" si="0"/>
        <v>0</v>
      </c>
      <c r="G24" s="76"/>
      <c r="H24" s="78">
        <v>998.99</v>
      </c>
      <c r="I24" s="78">
        <f t="shared" si="1"/>
        <v>0</v>
      </c>
    </row>
    <row r="25" spans="2:9" x14ac:dyDescent="0.2">
      <c r="B25" s="23" t="s">
        <v>22</v>
      </c>
      <c r="C25" s="75" t="s">
        <v>159</v>
      </c>
      <c r="D25" s="76">
        <v>78</v>
      </c>
      <c r="E25" s="77"/>
      <c r="F25" s="76">
        <v>74.400000000000006</v>
      </c>
      <c r="G25" s="76">
        <v>3.7</v>
      </c>
      <c r="H25" s="78">
        <v>70.2</v>
      </c>
      <c r="I25" s="78">
        <f t="shared" si="1"/>
        <v>5222.880000000001</v>
      </c>
    </row>
    <row r="26" spans="2:9" x14ac:dyDescent="0.2">
      <c r="B26" s="23" t="s">
        <v>23</v>
      </c>
      <c r="C26" s="75" t="s">
        <v>163</v>
      </c>
      <c r="D26" s="76">
        <v>87</v>
      </c>
      <c r="E26" s="77"/>
      <c r="F26" s="76">
        <v>74</v>
      </c>
      <c r="G26" s="76">
        <v>13</v>
      </c>
      <c r="H26" s="78">
        <v>70.2</v>
      </c>
      <c r="I26" s="78">
        <f t="shared" si="1"/>
        <v>5194.8</v>
      </c>
    </row>
    <row r="27" spans="2:9" x14ac:dyDescent="0.2">
      <c r="B27" s="23" t="s">
        <v>52</v>
      </c>
      <c r="C27" s="75" t="s">
        <v>147</v>
      </c>
      <c r="D27" s="76">
        <v>171</v>
      </c>
      <c r="E27" s="77"/>
      <c r="F27" s="76">
        <v>169</v>
      </c>
      <c r="G27" s="76">
        <v>2</v>
      </c>
      <c r="H27" s="78">
        <v>118.51</v>
      </c>
      <c r="I27" s="78">
        <f t="shared" si="1"/>
        <v>20028.190000000002</v>
      </c>
    </row>
    <row r="28" spans="2:9" x14ac:dyDescent="0.2">
      <c r="B28" s="23" t="s">
        <v>53</v>
      </c>
      <c r="C28" s="75" t="s">
        <v>147</v>
      </c>
      <c r="D28" s="76">
        <v>16</v>
      </c>
      <c r="E28" s="77"/>
      <c r="F28" s="76">
        <f t="shared" si="0"/>
        <v>16</v>
      </c>
      <c r="G28" s="76"/>
      <c r="H28" s="78">
        <v>142.63</v>
      </c>
      <c r="I28" s="78">
        <f t="shared" si="1"/>
        <v>2282.08</v>
      </c>
    </row>
    <row r="29" spans="2:9" x14ac:dyDescent="0.2">
      <c r="B29" s="23" t="s">
        <v>24</v>
      </c>
      <c r="C29" s="75" t="s">
        <v>147</v>
      </c>
      <c r="D29" s="76">
        <v>13</v>
      </c>
      <c r="E29" s="77"/>
      <c r="F29" s="76">
        <v>11</v>
      </c>
      <c r="G29" s="76">
        <v>2</v>
      </c>
      <c r="H29" s="78">
        <v>40.5</v>
      </c>
      <c r="I29" s="78">
        <f t="shared" si="1"/>
        <v>445.5</v>
      </c>
    </row>
    <row r="30" spans="2:9" x14ac:dyDescent="0.2">
      <c r="B30" s="23" t="s">
        <v>54</v>
      </c>
      <c r="C30" s="75" t="s">
        <v>147</v>
      </c>
      <c r="D30" s="76">
        <v>109</v>
      </c>
      <c r="E30" s="77"/>
      <c r="F30" s="76">
        <v>107</v>
      </c>
      <c r="G30" s="76">
        <v>2</v>
      </c>
      <c r="H30" s="78">
        <v>499.51</v>
      </c>
      <c r="I30" s="78">
        <f t="shared" si="1"/>
        <v>53447.57</v>
      </c>
    </row>
    <row r="31" spans="2:9" x14ac:dyDescent="0.2">
      <c r="B31" s="23" t="s">
        <v>55</v>
      </c>
      <c r="C31" s="75" t="s">
        <v>147</v>
      </c>
      <c r="D31" s="76">
        <v>0</v>
      </c>
      <c r="E31" s="77"/>
      <c r="F31" s="76">
        <v>0</v>
      </c>
      <c r="G31" s="76"/>
      <c r="H31" s="78"/>
      <c r="I31" s="78">
        <f t="shared" si="1"/>
        <v>0</v>
      </c>
    </row>
    <row r="32" spans="2:9" x14ac:dyDescent="0.2">
      <c r="B32" s="23" t="s">
        <v>25</v>
      </c>
      <c r="C32" s="75" t="s">
        <v>147</v>
      </c>
      <c r="D32" s="76">
        <v>46</v>
      </c>
      <c r="E32" s="77"/>
      <c r="F32" s="76">
        <v>46</v>
      </c>
      <c r="G32" s="76"/>
      <c r="H32" s="78">
        <v>26</v>
      </c>
      <c r="I32" s="78">
        <f t="shared" si="1"/>
        <v>1196</v>
      </c>
    </row>
    <row r="33" spans="2:9" x14ac:dyDescent="0.2">
      <c r="B33" s="23" t="s">
        <v>26</v>
      </c>
      <c r="C33" s="75" t="s">
        <v>147</v>
      </c>
      <c r="D33" s="76">
        <v>92</v>
      </c>
      <c r="E33" s="77"/>
      <c r="F33" s="76">
        <v>92</v>
      </c>
      <c r="G33" s="76"/>
      <c r="H33" s="78">
        <v>4.24</v>
      </c>
      <c r="I33" s="78">
        <f t="shared" si="1"/>
        <v>390.08000000000004</v>
      </c>
    </row>
    <row r="34" spans="2:9" x14ac:dyDescent="0.2">
      <c r="B34" s="23" t="s">
        <v>186</v>
      </c>
      <c r="C34" s="75" t="s">
        <v>147</v>
      </c>
      <c r="D34" s="76">
        <v>94</v>
      </c>
      <c r="E34" s="77"/>
      <c r="F34" s="76">
        <f t="shared" si="0"/>
        <v>94</v>
      </c>
      <c r="G34" s="76"/>
      <c r="H34" s="78">
        <v>72.709999999999994</v>
      </c>
      <c r="I34" s="78">
        <f t="shared" si="1"/>
        <v>6834.74</v>
      </c>
    </row>
    <row r="35" spans="2:9" x14ac:dyDescent="0.2">
      <c r="B35" s="23" t="s">
        <v>27</v>
      </c>
      <c r="C35" s="75" t="s">
        <v>147</v>
      </c>
      <c r="D35" s="76">
        <v>5</v>
      </c>
      <c r="E35" s="77"/>
      <c r="F35" s="76">
        <f t="shared" si="0"/>
        <v>5</v>
      </c>
      <c r="G35" s="76"/>
      <c r="H35" s="78">
        <v>1800</v>
      </c>
      <c r="I35" s="79">
        <f>+H35*F35</f>
        <v>9000</v>
      </c>
    </row>
    <row r="36" spans="2:9" x14ac:dyDescent="0.2">
      <c r="B36" s="23" t="s">
        <v>187</v>
      </c>
      <c r="C36" s="75" t="s">
        <v>147</v>
      </c>
      <c r="D36" s="76">
        <v>0</v>
      </c>
      <c r="E36" s="77"/>
      <c r="F36" s="76">
        <v>0</v>
      </c>
      <c r="G36" s="76"/>
      <c r="H36" s="78">
        <v>233.05</v>
      </c>
      <c r="I36" s="78">
        <f>+F36*H36</f>
        <v>0</v>
      </c>
    </row>
    <row r="37" spans="2:9" x14ac:dyDescent="0.2">
      <c r="B37" s="23" t="s">
        <v>28</v>
      </c>
      <c r="C37" s="75" t="s">
        <v>147</v>
      </c>
      <c r="D37" s="76">
        <v>87</v>
      </c>
      <c r="E37" s="77"/>
      <c r="F37" s="76">
        <v>64</v>
      </c>
      <c r="G37" s="76">
        <v>23</v>
      </c>
      <c r="H37" s="78">
        <v>350.46</v>
      </c>
      <c r="I37" s="78">
        <f t="shared" si="1"/>
        <v>22429.439999999999</v>
      </c>
    </row>
    <row r="38" spans="2:9" x14ac:dyDescent="0.2">
      <c r="B38" s="23" t="s">
        <v>31</v>
      </c>
      <c r="C38" s="75" t="s">
        <v>147</v>
      </c>
      <c r="D38" s="76">
        <v>3</v>
      </c>
      <c r="E38" s="77"/>
      <c r="F38" s="76">
        <f t="shared" si="0"/>
        <v>3</v>
      </c>
      <c r="G38" s="76"/>
      <c r="H38" s="78">
        <v>1600</v>
      </c>
      <c r="I38" s="78">
        <f t="shared" si="1"/>
        <v>4800</v>
      </c>
    </row>
    <row r="39" spans="2:9" x14ac:dyDescent="0.2">
      <c r="B39" s="23" t="s">
        <v>37</v>
      </c>
      <c r="C39" s="75" t="s">
        <v>147</v>
      </c>
      <c r="D39" s="76">
        <v>3300</v>
      </c>
      <c r="E39" s="77"/>
      <c r="F39" s="76">
        <v>3100</v>
      </c>
      <c r="G39" s="76">
        <v>200</v>
      </c>
      <c r="H39" s="78">
        <v>4.5999999999999996</v>
      </c>
      <c r="I39" s="78">
        <f t="shared" si="1"/>
        <v>14259.999999999998</v>
      </c>
    </row>
    <row r="40" spans="2:9" x14ac:dyDescent="0.2">
      <c r="B40" s="23" t="s">
        <v>42</v>
      </c>
      <c r="C40" s="75" t="s">
        <v>147</v>
      </c>
      <c r="D40" s="76">
        <v>135</v>
      </c>
      <c r="E40" s="77"/>
      <c r="F40" s="76">
        <f t="shared" si="0"/>
        <v>135</v>
      </c>
      <c r="G40" s="76"/>
      <c r="H40" s="78">
        <v>140</v>
      </c>
      <c r="I40" s="78">
        <f t="shared" si="1"/>
        <v>18900</v>
      </c>
    </row>
    <row r="41" spans="2:9" x14ac:dyDescent="0.2">
      <c r="B41" s="23" t="s">
        <v>43</v>
      </c>
      <c r="C41" s="75" t="s">
        <v>147</v>
      </c>
      <c r="D41" s="76">
        <v>5</v>
      </c>
      <c r="E41" s="77"/>
      <c r="F41" s="76">
        <f t="shared" si="0"/>
        <v>5</v>
      </c>
      <c r="G41" s="76"/>
      <c r="H41" s="78">
        <v>1000</v>
      </c>
      <c r="I41" s="78">
        <f t="shared" si="1"/>
        <v>5000</v>
      </c>
    </row>
    <row r="42" spans="2:9" x14ac:dyDescent="0.2">
      <c r="B42" s="23" t="s">
        <v>44</v>
      </c>
      <c r="C42" s="75" t="s">
        <v>147</v>
      </c>
      <c r="D42" s="76">
        <v>102</v>
      </c>
      <c r="E42" s="77"/>
      <c r="F42" s="76">
        <f t="shared" si="0"/>
        <v>102</v>
      </c>
      <c r="G42" s="76"/>
      <c r="H42" s="78">
        <v>169</v>
      </c>
      <c r="I42" s="78">
        <f t="shared" si="1"/>
        <v>17238</v>
      </c>
    </row>
    <row r="43" spans="2:9" x14ac:dyDescent="0.2">
      <c r="B43" s="23" t="s">
        <v>161</v>
      </c>
      <c r="C43" s="75" t="s">
        <v>159</v>
      </c>
      <c r="D43" s="76">
        <v>98.2</v>
      </c>
      <c r="E43" s="77"/>
      <c r="F43" s="76">
        <v>97.1</v>
      </c>
      <c r="G43" s="76">
        <v>1</v>
      </c>
      <c r="H43" s="78">
        <v>388.83</v>
      </c>
      <c r="I43" s="78">
        <f t="shared" si="1"/>
        <v>37755.392999999996</v>
      </c>
    </row>
    <row r="44" spans="2:9" x14ac:dyDescent="0.2">
      <c r="B44" s="23" t="s">
        <v>56</v>
      </c>
      <c r="C44" s="75" t="s">
        <v>160</v>
      </c>
      <c r="D44" s="76">
        <v>100.4</v>
      </c>
      <c r="E44" s="77"/>
      <c r="F44" s="76">
        <v>100.3</v>
      </c>
      <c r="G44" s="76">
        <v>0.1</v>
      </c>
      <c r="H44" s="78">
        <v>171.1</v>
      </c>
      <c r="I44" s="78">
        <f t="shared" si="1"/>
        <v>17161.329999999998</v>
      </c>
    </row>
    <row r="45" spans="2:9" x14ac:dyDescent="0.2">
      <c r="B45" s="23" t="s">
        <v>57</v>
      </c>
      <c r="C45" s="75" t="s">
        <v>159</v>
      </c>
      <c r="D45" s="76">
        <v>62.2</v>
      </c>
      <c r="E45" s="77"/>
      <c r="F45" s="76">
        <v>59</v>
      </c>
      <c r="G45" s="76">
        <v>1</v>
      </c>
      <c r="H45" s="78">
        <v>388.83</v>
      </c>
      <c r="I45" s="78">
        <f t="shared" si="1"/>
        <v>22940.969999999998</v>
      </c>
    </row>
    <row r="46" spans="2:9" x14ac:dyDescent="0.2">
      <c r="B46" s="23" t="s">
        <v>58</v>
      </c>
      <c r="C46" s="75" t="s">
        <v>160</v>
      </c>
      <c r="D46" s="76">
        <v>99.8</v>
      </c>
      <c r="E46" s="77"/>
      <c r="F46" s="76">
        <f t="shared" si="0"/>
        <v>99.8</v>
      </c>
      <c r="G46" s="76"/>
      <c r="H46" s="78">
        <v>388.83</v>
      </c>
      <c r="I46" s="78">
        <f t="shared" si="1"/>
        <v>38805.233999999997</v>
      </c>
    </row>
    <row r="47" spans="2:9" x14ac:dyDescent="0.2">
      <c r="B47" s="23" t="s">
        <v>59</v>
      </c>
      <c r="C47" s="76" t="s">
        <v>147</v>
      </c>
      <c r="D47" s="76">
        <v>100</v>
      </c>
      <c r="E47" s="77"/>
      <c r="F47" s="76">
        <v>100</v>
      </c>
      <c r="G47" s="76"/>
      <c r="H47" s="78">
        <v>627.6</v>
      </c>
      <c r="I47" s="78">
        <f t="shared" si="1"/>
        <v>62760</v>
      </c>
    </row>
    <row r="48" spans="2:9" x14ac:dyDescent="0.2">
      <c r="B48" s="23" t="s">
        <v>60</v>
      </c>
      <c r="C48" s="76" t="s">
        <v>147</v>
      </c>
      <c r="D48" s="76">
        <v>92</v>
      </c>
      <c r="E48" s="77"/>
      <c r="F48" s="76">
        <v>92</v>
      </c>
      <c r="G48" s="76"/>
      <c r="H48" s="78">
        <v>627.6</v>
      </c>
      <c r="I48" s="78">
        <f t="shared" si="1"/>
        <v>57739.200000000004</v>
      </c>
    </row>
    <row r="49" spans="2:9" x14ac:dyDescent="0.2">
      <c r="B49" s="23" t="s">
        <v>61</v>
      </c>
      <c r="C49" s="76" t="s">
        <v>147</v>
      </c>
      <c r="D49" s="76">
        <v>81.8</v>
      </c>
      <c r="E49" s="77"/>
      <c r="F49" s="76">
        <v>81.7</v>
      </c>
      <c r="G49" s="76">
        <v>0.1</v>
      </c>
      <c r="H49" s="78">
        <v>627.6</v>
      </c>
      <c r="I49" s="78">
        <f t="shared" si="1"/>
        <v>51274.920000000006</v>
      </c>
    </row>
    <row r="50" spans="2:9" x14ac:dyDescent="0.2">
      <c r="B50" s="23" t="s">
        <v>62</v>
      </c>
      <c r="C50" s="76" t="s">
        <v>147</v>
      </c>
      <c r="D50" s="76">
        <v>96.8</v>
      </c>
      <c r="E50" s="77"/>
      <c r="F50" s="76">
        <v>96.8</v>
      </c>
      <c r="G50" s="76"/>
      <c r="H50" s="78">
        <v>627.6</v>
      </c>
      <c r="I50" s="78">
        <f t="shared" si="1"/>
        <v>60751.68</v>
      </c>
    </row>
    <row r="51" spans="2:9" x14ac:dyDescent="0.2">
      <c r="B51" s="23" t="s">
        <v>63</v>
      </c>
      <c r="C51" s="76" t="s">
        <v>147</v>
      </c>
      <c r="D51" s="76">
        <v>81</v>
      </c>
      <c r="E51" s="77"/>
      <c r="F51" s="76">
        <v>80</v>
      </c>
      <c r="G51" s="76">
        <v>1</v>
      </c>
      <c r="H51" s="78">
        <v>153.4</v>
      </c>
      <c r="I51" s="78">
        <f t="shared" si="1"/>
        <v>12272</v>
      </c>
    </row>
    <row r="52" spans="2:9" x14ac:dyDescent="0.2">
      <c r="B52" s="23" t="s">
        <v>64</v>
      </c>
      <c r="C52" s="76" t="s">
        <v>147</v>
      </c>
      <c r="D52" s="76">
        <v>27</v>
      </c>
      <c r="E52" s="77"/>
      <c r="F52" s="76">
        <v>27</v>
      </c>
      <c r="G52" s="76"/>
      <c r="H52" s="78">
        <v>150</v>
      </c>
      <c r="I52" s="78">
        <f t="shared" si="1"/>
        <v>4050</v>
      </c>
    </row>
    <row r="53" spans="2:9" x14ac:dyDescent="0.2">
      <c r="B53" s="23" t="s">
        <v>65</v>
      </c>
      <c r="C53" s="76" t="s">
        <v>158</v>
      </c>
      <c r="D53" s="76">
        <v>4</v>
      </c>
      <c r="E53" s="77">
        <v>100</v>
      </c>
      <c r="F53" s="76">
        <v>0</v>
      </c>
      <c r="G53" s="76">
        <v>100</v>
      </c>
      <c r="H53" s="78">
        <v>612.91999999999996</v>
      </c>
      <c r="I53" s="78">
        <f t="shared" si="1"/>
        <v>0</v>
      </c>
    </row>
    <row r="54" spans="2:9" x14ac:dyDescent="0.2">
      <c r="B54" s="23" t="s">
        <v>66</v>
      </c>
      <c r="C54" s="76" t="s">
        <v>158</v>
      </c>
      <c r="D54" s="76">
        <v>168</v>
      </c>
      <c r="E54" s="77"/>
      <c r="F54" s="76">
        <v>168</v>
      </c>
      <c r="G54" s="76"/>
      <c r="H54" s="78">
        <v>422.15</v>
      </c>
      <c r="I54" s="78">
        <f t="shared" si="1"/>
        <v>70921.2</v>
      </c>
    </row>
    <row r="55" spans="2:9" x14ac:dyDescent="0.2">
      <c r="B55" s="23" t="s">
        <v>169</v>
      </c>
      <c r="C55" s="76" t="s">
        <v>147</v>
      </c>
      <c r="D55" s="76">
        <v>90</v>
      </c>
      <c r="E55" s="77"/>
      <c r="F55" s="76">
        <f t="shared" si="0"/>
        <v>89</v>
      </c>
      <c r="G55" s="76">
        <v>1</v>
      </c>
      <c r="H55" s="78">
        <v>55.08</v>
      </c>
      <c r="I55" s="78">
        <f t="shared" si="1"/>
        <v>4902.12</v>
      </c>
    </row>
    <row r="56" spans="2:9" x14ac:dyDescent="0.2">
      <c r="B56" s="23" t="s">
        <v>67</v>
      </c>
      <c r="C56" s="76" t="s">
        <v>157</v>
      </c>
      <c r="D56" s="76">
        <v>10.8</v>
      </c>
      <c r="E56" s="77"/>
      <c r="F56" s="76">
        <v>9.8000000000000007</v>
      </c>
      <c r="G56" s="76">
        <v>1</v>
      </c>
      <c r="H56" s="78">
        <v>163.56</v>
      </c>
      <c r="I56" s="78">
        <f t="shared" si="1"/>
        <v>1602.8880000000001</v>
      </c>
    </row>
    <row r="57" spans="2:9" x14ac:dyDescent="0.2">
      <c r="B57" s="23" t="s">
        <v>68</v>
      </c>
      <c r="C57" s="76" t="s">
        <v>147</v>
      </c>
      <c r="D57" s="76">
        <v>15</v>
      </c>
      <c r="E57" s="77"/>
      <c r="F57" s="76">
        <v>14</v>
      </c>
      <c r="G57" s="76">
        <v>1</v>
      </c>
      <c r="H57" s="78">
        <v>1500</v>
      </c>
      <c r="I57" s="78">
        <f t="shared" si="1"/>
        <v>21000</v>
      </c>
    </row>
    <row r="58" spans="2:9" x14ac:dyDescent="0.2">
      <c r="B58" s="23" t="s">
        <v>193</v>
      </c>
      <c r="C58" s="76" t="s">
        <v>194</v>
      </c>
      <c r="D58" s="76">
        <v>100</v>
      </c>
      <c r="E58" s="77"/>
      <c r="F58" s="76">
        <v>100</v>
      </c>
      <c r="G58" s="76"/>
      <c r="H58" s="78">
        <v>46.61</v>
      </c>
      <c r="I58" s="78">
        <f>+F58*H58</f>
        <v>4661</v>
      </c>
    </row>
    <row r="59" spans="2:9" ht="25.5" x14ac:dyDescent="0.2">
      <c r="B59" s="23" t="s">
        <v>196</v>
      </c>
      <c r="C59" s="76" t="s">
        <v>157</v>
      </c>
      <c r="D59" s="76">
        <v>83</v>
      </c>
      <c r="E59" s="77"/>
      <c r="F59" s="76">
        <v>82</v>
      </c>
      <c r="G59" s="76">
        <v>1</v>
      </c>
      <c r="H59" s="78">
        <v>214.41</v>
      </c>
      <c r="I59" s="78">
        <f>+F59*H59</f>
        <v>17581.62</v>
      </c>
    </row>
    <row r="60" spans="2:9" x14ac:dyDescent="0.2">
      <c r="B60" s="23" t="s">
        <v>195</v>
      </c>
      <c r="C60" s="76" t="s">
        <v>147</v>
      </c>
      <c r="D60" s="76">
        <v>100</v>
      </c>
      <c r="E60" s="77"/>
      <c r="F60" s="76">
        <v>100</v>
      </c>
      <c r="G60" s="76"/>
      <c r="H60" s="78">
        <v>46.61</v>
      </c>
      <c r="I60" s="78">
        <f>+H60*F60</f>
        <v>4661</v>
      </c>
    </row>
    <row r="61" spans="2:9" x14ac:dyDescent="0.2">
      <c r="B61" s="23" t="s">
        <v>69</v>
      </c>
      <c r="C61" s="76" t="s">
        <v>147</v>
      </c>
      <c r="D61" s="76">
        <v>20</v>
      </c>
      <c r="E61" s="77"/>
      <c r="F61" s="76">
        <v>17</v>
      </c>
      <c r="G61" s="76">
        <v>3</v>
      </c>
      <c r="H61" s="78">
        <v>1490</v>
      </c>
      <c r="I61" s="78">
        <f t="shared" si="1"/>
        <v>25330</v>
      </c>
    </row>
    <row r="62" spans="2:9" x14ac:dyDescent="0.2">
      <c r="B62" s="23" t="s">
        <v>182</v>
      </c>
      <c r="C62" s="76" t="s">
        <v>156</v>
      </c>
      <c r="D62" s="76">
        <v>45</v>
      </c>
      <c r="E62" s="77"/>
      <c r="F62" s="76">
        <v>45</v>
      </c>
      <c r="G62" s="76"/>
      <c r="H62" s="78">
        <v>139.80000000000001</v>
      </c>
      <c r="I62" s="78">
        <f>+H62*F62</f>
        <v>6291.0000000000009</v>
      </c>
    </row>
    <row r="63" spans="2:9" x14ac:dyDescent="0.2">
      <c r="B63" s="23" t="s">
        <v>70</v>
      </c>
      <c r="C63" s="76" t="s">
        <v>157</v>
      </c>
      <c r="D63" s="76">
        <v>97</v>
      </c>
      <c r="E63" s="77"/>
      <c r="F63" s="76">
        <v>88</v>
      </c>
      <c r="G63" s="76">
        <v>9</v>
      </c>
      <c r="H63" s="78">
        <v>165.2</v>
      </c>
      <c r="I63" s="78">
        <f t="shared" si="1"/>
        <v>14537.599999999999</v>
      </c>
    </row>
    <row r="64" spans="2:9" x14ac:dyDescent="0.2">
      <c r="B64" s="23" t="s">
        <v>190</v>
      </c>
      <c r="C64" s="76" t="s">
        <v>147</v>
      </c>
      <c r="D64" s="76">
        <v>43</v>
      </c>
      <c r="E64" s="77"/>
      <c r="F64" s="76">
        <v>42</v>
      </c>
      <c r="G64" s="76">
        <v>1</v>
      </c>
      <c r="H64" s="78">
        <v>461.44</v>
      </c>
      <c r="I64" s="78">
        <f>+F64*H64</f>
        <v>19380.48</v>
      </c>
    </row>
    <row r="65" spans="2:9" x14ac:dyDescent="0.2">
      <c r="B65" s="23" t="s">
        <v>71</v>
      </c>
      <c r="C65" s="76" t="s">
        <v>147</v>
      </c>
      <c r="D65" s="76">
        <v>0</v>
      </c>
      <c r="E65" s="77"/>
      <c r="F65" s="76">
        <v>0</v>
      </c>
      <c r="G65" s="76"/>
      <c r="H65" s="78">
        <v>0</v>
      </c>
      <c r="I65" s="78">
        <f t="shared" si="1"/>
        <v>0</v>
      </c>
    </row>
    <row r="66" spans="2:9" x14ac:dyDescent="0.2">
      <c r="B66" s="23" t="s">
        <v>189</v>
      </c>
      <c r="C66" s="76" t="s">
        <v>156</v>
      </c>
      <c r="D66" s="76">
        <v>144</v>
      </c>
      <c r="E66" s="77"/>
      <c r="F66" s="76">
        <v>117</v>
      </c>
      <c r="G66" s="76">
        <v>27</v>
      </c>
      <c r="H66" s="78">
        <v>785</v>
      </c>
      <c r="I66" s="78">
        <f t="shared" si="1"/>
        <v>91845</v>
      </c>
    </row>
    <row r="67" spans="2:9" x14ac:dyDescent="0.2">
      <c r="B67" s="23" t="s">
        <v>172</v>
      </c>
      <c r="C67" s="76" t="s">
        <v>147</v>
      </c>
      <c r="D67" s="76">
        <v>166</v>
      </c>
      <c r="E67" s="77"/>
      <c r="F67" s="76">
        <v>166</v>
      </c>
      <c r="G67" s="76"/>
      <c r="H67" s="78">
        <v>382.32</v>
      </c>
      <c r="I67" s="78">
        <f>F67*H67</f>
        <v>63465.119999999995</v>
      </c>
    </row>
    <row r="68" spans="2:9" x14ac:dyDescent="0.2">
      <c r="B68" s="23" t="s">
        <v>173</v>
      </c>
      <c r="C68" s="76" t="s">
        <v>156</v>
      </c>
      <c r="D68" s="76">
        <v>39.5</v>
      </c>
      <c r="E68" s="77"/>
      <c r="F68" s="76">
        <v>39.5</v>
      </c>
      <c r="G68" s="76"/>
      <c r="H68" s="78">
        <v>565</v>
      </c>
      <c r="I68" s="78">
        <f>+H68*F68</f>
        <v>22317.5</v>
      </c>
    </row>
    <row r="69" spans="2:9" x14ac:dyDescent="0.2">
      <c r="B69" s="23" t="s">
        <v>174</v>
      </c>
      <c r="C69" s="76" t="s">
        <v>156</v>
      </c>
      <c r="D69" s="76">
        <v>29</v>
      </c>
      <c r="E69" s="77"/>
      <c r="F69" s="76">
        <v>29</v>
      </c>
      <c r="G69" s="76"/>
      <c r="H69" s="78">
        <v>565</v>
      </c>
      <c r="I69" s="78">
        <f t="shared" ref="I69" si="2">+H69*F69</f>
        <v>16385</v>
      </c>
    </row>
    <row r="70" spans="2:9" x14ac:dyDescent="0.2">
      <c r="B70" s="23" t="s">
        <v>143</v>
      </c>
      <c r="C70" s="76" t="s">
        <v>156</v>
      </c>
      <c r="D70" s="76">
        <v>14</v>
      </c>
      <c r="E70" s="77"/>
      <c r="F70" s="76">
        <v>14</v>
      </c>
      <c r="G70" s="76"/>
      <c r="H70" s="78">
        <v>565</v>
      </c>
      <c r="I70" s="78">
        <f t="shared" ref="I70" si="3">+H70*F70</f>
        <v>7910</v>
      </c>
    </row>
    <row r="71" spans="2:9" x14ac:dyDescent="0.2">
      <c r="B71" s="23" t="s">
        <v>72</v>
      </c>
      <c r="C71" s="76" t="s">
        <v>147</v>
      </c>
      <c r="D71" s="76">
        <v>215</v>
      </c>
      <c r="E71" s="77"/>
      <c r="F71" s="76">
        <f t="shared" si="0"/>
        <v>215</v>
      </c>
      <c r="G71" s="76"/>
      <c r="H71" s="78">
        <v>5</v>
      </c>
      <c r="I71" s="78">
        <f t="shared" si="1"/>
        <v>1075</v>
      </c>
    </row>
    <row r="72" spans="2:9" x14ac:dyDescent="0.2">
      <c r="B72" s="23" t="s">
        <v>73</v>
      </c>
      <c r="C72" s="76" t="s">
        <v>147</v>
      </c>
      <c r="D72" s="76">
        <v>218</v>
      </c>
      <c r="E72" s="77"/>
      <c r="F72" s="76">
        <f t="shared" si="0"/>
        <v>218</v>
      </c>
      <c r="G72" s="76"/>
      <c r="H72" s="78">
        <v>8.0500000000000007</v>
      </c>
      <c r="I72" s="78">
        <f t="shared" si="1"/>
        <v>1754.9</v>
      </c>
    </row>
    <row r="73" spans="2:9" x14ac:dyDescent="0.2">
      <c r="B73" s="23" t="s">
        <v>74</v>
      </c>
      <c r="C73" s="76" t="s">
        <v>147</v>
      </c>
      <c r="D73" s="76">
        <v>4</v>
      </c>
      <c r="E73" s="77"/>
      <c r="F73" s="76">
        <f t="shared" si="0"/>
        <v>4</v>
      </c>
      <c r="G73" s="76"/>
      <c r="H73" s="78">
        <v>80</v>
      </c>
      <c r="I73" s="78">
        <f t="shared" si="1"/>
        <v>320</v>
      </c>
    </row>
    <row r="74" spans="2:9" x14ac:dyDescent="0.2">
      <c r="B74" s="80" t="s">
        <v>291</v>
      </c>
      <c r="C74" s="76" t="s">
        <v>194</v>
      </c>
      <c r="D74" s="76">
        <v>97</v>
      </c>
      <c r="E74" s="77"/>
      <c r="F74" s="76">
        <v>97</v>
      </c>
      <c r="G74" s="76"/>
      <c r="H74" s="78">
        <v>115.18</v>
      </c>
      <c r="I74" s="78">
        <f>+F74*H74</f>
        <v>11172.460000000001</v>
      </c>
    </row>
    <row r="75" spans="2:9" x14ac:dyDescent="0.2">
      <c r="B75" s="77" t="s">
        <v>164</v>
      </c>
      <c r="C75" s="77"/>
      <c r="D75" s="77"/>
      <c r="E75" s="77"/>
      <c r="F75" s="77"/>
      <c r="G75" s="77"/>
      <c r="H75" s="77"/>
      <c r="I75" s="78">
        <f>SUM(I13:I74)</f>
        <v>1129688.9649999999</v>
      </c>
    </row>
    <row r="76" spans="2:9" x14ac:dyDescent="0.2">
      <c r="C76" s="81"/>
      <c r="D76" s="82"/>
      <c r="E76" s="82"/>
      <c r="F76" s="82"/>
      <c r="G76" s="82"/>
      <c r="H76" s="82"/>
      <c r="I76" s="83"/>
    </row>
    <row r="77" spans="2:9" x14ac:dyDescent="0.2">
      <c r="B77" s="84" t="s">
        <v>175</v>
      </c>
      <c r="C77" s="81"/>
      <c r="D77" s="82"/>
      <c r="E77" s="82"/>
      <c r="F77" s="82"/>
      <c r="G77" s="82"/>
      <c r="H77" s="82" t="s">
        <v>176</v>
      </c>
      <c r="I77" s="83"/>
    </row>
    <row r="78" spans="2:9" x14ac:dyDescent="0.2">
      <c r="B78" s="85" t="s">
        <v>177</v>
      </c>
      <c r="C78" s="81"/>
      <c r="D78" s="82"/>
      <c r="E78" s="82"/>
      <c r="F78" s="82"/>
      <c r="G78" s="86"/>
      <c r="H78" s="86" t="s">
        <v>178</v>
      </c>
      <c r="I78" s="87"/>
    </row>
    <row r="79" spans="2:9" x14ac:dyDescent="0.2">
      <c r="B79" s="81"/>
      <c r="C79" s="88" t="s">
        <v>200</v>
      </c>
      <c r="D79" s="88"/>
      <c r="E79" s="84"/>
      <c r="F79" s="88"/>
      <c r="G79" s="84"/>
      <c r="H79" s="82"/>
      <c r="I79" s="83"/>
    </row>
    <row r="80" spans="2:9" x14ac:dyDescent="0.2">
      <c r="B80" s="81"/>
      <c r="C80" s="85" t="s">
        <v>179</v>
      </c>
      <c r="D80" s="85"/>
      <c r="E80" s="85"/>
      <c r="F80" s="84"/>
      <c r="G80" s="84"/>
      <c r="H80" s="82"/>
      <c r="I80" s="83"/>
    </row>
    <row r="81" spans="2:9" x14ac:dyDescent="0.2">
      <c r="B81" s="95"/>
      <c r="C81" s="95"/>
      <c r="D81" s="89"/>
      <c r="E81" s="84"/>
      <c r="F81" s="84"/>
      <c r="G81" s="84"/>
      <c r="H81" s="82"/>
      <c r="I81" s="83"/>
    </row>
    <row r="82" spans="2:9" x14ac:dyDescent="0.2">
      <c r="B82" s="90"/>
      <c r="C82" s="90"/>
      <c r="D82" s="81"/>
      <c r="E82" s="82"/>
      <c r="F82" s="82"/>
      <c r="G82" s="82"/>
      <c r="H82" s="82"/>
      <c r="I82" s="83"/>
    </row>
  </sheetData>
  <mergeCells count="6">
    <mergeCell ref="B81:C81"/>
    <mergeCell ref="G6:H6"/>
    <mergeCell ref="I6:I9"/>
    <mergeCell ref="B11:B12"/>
    <mergeCell ref="C11:C12"/>
    <mergeCell ref="E11:E12"/>
  </mergeCells>
  <pageMargins left="0.23622047244094491" right="0.23622047244094491" top="5.2083333333333336E-2" bottom="0.74803149606299213" header="0.31496062992125984" footer="0.31496062992125984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7:J106"/>
  <sheetViews>
    <sheetView view="pageBreakPreview" topLeftCell="A94" zoomScale="200" zoomScaleNormal="100" zoomScaleSheetLayoutView="200" workbookViewId="0">
      <selection activeCell="B7" sqref="B7"/>
    </sheetView>
  </sheetViews>
  <sheetFormatPr baseColWidth="10" defaultRowHeight="15" x14ac:dyDescent="0.25"/>
  <cols>
    <col min="1" max="1" width="6" customWidth="1"/>
    <col min="2" max="2" width="32.7109375" customWidth="1"/>
    <col min="3" max="3" width="14.140625" customWidth="1"/>
    <col min="7" max="7" width="11.42578125" customWidth="1"/>
    <col min="9" max="9" width="16.140625" bestFit="1" customWidth="1"/>
  </cols>
  <sheetData>
    <row r="7" spans="1:9" ht="15.75" thickBot="1" x14ac:dyDescent="0.3"/>
    <row r="8" spans="1:9" ht="19.5" thickBot="1" x14ac:dyDescent="0.3">
      <c r="B8" s="1" t="s">
        <v>208</v>
      </c>
      <c r="C8" s="2"/>
      <c r="D8" s="2"/>
      <c r="E8" s="2"/>
      <c r="F8" s="2"/>
      <c r="G8" s="3"/>
      <c r="H8" s="3"/>
      <c r="I8" s="4"/>
    </row>
    <row r="9" spans="1:9" ht="21" x14ac:dyDescent="0.25">
      <c r="B9" s="5"/>
      <c r="C9" s="6"/>
      <c r="D9" s="6"/>
      <c r="E9" s="6"/>
      <c r="F9" s="6"/>
      <c r="G9" s="101" t="s">
        <v>300</v>
      </c>
      <c r="H9" s="101"/>
      <c r="I9" s="97"/>
    </row>
    <row r="10" spans="1:9" x14ac:dyDescent="0.25">
      <c r="A10" s="20"/>
      <c r="B10" s="19" t="s">
        <v>251</v>
      </c>
      <c r="C10" s="8"/>
      <c r="D10" s="8"/>
      <c r="E10" s="8"/>
      <c r="F10" s="8"/>
      <c r="G10" s="8" t="s">
        <v>207</v>
      </c>
      <c r="H10" s="8"/>
      <c r="I10" s="97"/>
    </row>
    <row r="11" spans="1:9" x14ac:dyDescent="0.25">
      <c r="B11" s="9" t="s">
        <v>0</v>
      </c>
      <c r="C11" s="8"/>
      <c r="D11" s="8"/>
      <c r="E11" s="8"/>
      <c r="F11" s="8"/>
      <c r="G11" s="10"/>
      <c r="H11" s="8"/>
      <c r="I11" s="97"/>
    </row>
    <row r="12" spans="1:9" x14ac:dyDescent="0.25">
      <c r="B12" s="7" t="s">
        <v>1</v>
      </c>
      <c r="C12" s="8" t="s">
        <v>2</v>
      </c>
      <c r="D12" s="8"/>
      <c r="E12" s="8" t="s">
        <v>3</v>
      </c>
      <c r="F12" s="8" t="s">
        <v>301</v>
      </c>
      <c r="G12" s="8" t="s">
        <v>299</v>
      </c>
      <c r="H12" s="8"/>
      <c r="I12" s="97"/>
    </row>
    <row r="13" spans="1:9" x14ac:dyDescent="0.25">
      <c r="B13" s="11"/>
      <c r="C13" s="12"/>
      <c r="D13" s="13"/>
      <c r="E13" s="13"/>
      <c r="F13" s="13"/>
      <c r="G13" s="14" t="s">
        <v>4</v>
      </c>
      <c r="H13" s="13"/>
      <c r="I13" s="49" t="s">
        <v>5</v>
      </c>
    </row>
    <row r="14" spans="1:9" x14ac:dyDescent="0.25">
      <c r="B14" s="98" t="s">
        <v>6</v>
      </c>
      <c r="C14" s="99" t="s">
        <v>7</v>
      </c>
      <c r="D14" s="15" t="s">
        <v>8</v>
      </c>
      <c r="E14" s="99" t="s">
        <v>9</v>
      </c>
      <c r="F14" s="15" t="s">
        <v>8</v>
      </c>
      <c r="G14" s="48" t="s">
        <v>10</v>
      </c>
      <c r="H14" s="15" t="s">
        <v>5</v>
      </c>
      <c r="I14" s="16" t="s">
        <v>4</v>
      </c>
    </row>
    <row r="15" spans="1:9" x14ac:dyDescent="0.25">
      <c r="B15" s="98"/>
      <c r="C15" s="99"/>
      <c r="D15" s="15" t="s">
        <v>167</v>
      </c>
      <c r="E15" s="99"/>
      <c r="F15" s="15" t="s">
        <v>11</v>
      </c>
      <c r="G15" s="15" t="s">
        <v>12</v>
      </c>
      <c r="H15" s="15" t="s">
        <v>13</v>
      </c>
      <c r="I15" s="17"/>
    </row>
    <row r="16" spans="1:9" x14ac:dyDescent="0.25">
      <c r="B16" s="18" t="s">
        <v>29</v>
      </c>
      <c r="C16" s="26" t="s">
        <v>147</v>
      </c>
      <c r="D16" s="26">
        <v>1</v>
      </c>
      <c r="E16" s="26"/>
      <c r="F16" s="26">
        <f>+D16-G16</f>
        <v>1</v>
      </c>
      <c r="G16" s="26"/>
      <c r="H16" s="28">
        <v>1600</v>
      </c>
      <c r="I16" s="28">
        <f>+H16*F16</f>
        <v>1600</v>
      </c>
    </row>
    <row r="17" spans="2:9" x14ac:dyDescent="0.25">
      <c r="B17" s="18" t="s">
        <v>30</v>
      </c>
      <c r="C17" s="26" t="s">
        <v>147</v>
      </c>
      <c r="D17" s="26">
        <v>1</v>
      </c>
      <c r="E17" s="26"/>
      <c r="F17" s="26">
        <f t="shared" ref="F17:F59" si="0">+D17-G17</f>
        <v>1</v>
      </c>
      <c r="G17" s="26"/>
      <c r="H17" s="28">
        <v>1550</v>
      </c>
      <c r="I17" s="28">
        <f t="shared" ref="I17:I24" si="1">+H17*F17</f>
        <v>1550</v>
      </c>
    </row>
    <row r="18" spans="2:9" x14ac:dyDescent="0.25">
      <c r="B18" s="18" t="s">
        <v>32</v>
      </c>
      <c r="C18" s="26" t="s">
        <v>147</v>
      </c>
      <c r="D18" s="26">
        <v>3</v>
      </c>
      <c r="E18" s="26"/>
      <c r="F18" s="26">
        <f t="shared" si="0"/>
        <v>3</v>
      </c>
      <c r="G18" s="26"/>
      <c r="H18" s="28">
        <v>1400</v>
      </c>
      <c r="I18" s="28">
        <f t="shared" si="1"/>
        <v>4200</v>
      </c>
    </row>
    <row r="19" spans="2:9" ht="17.25" customHeight="1" x14ac:dyDescent="0.25">
      <c r="B19" s="18" t="s">
        <v>33</v>
      </c>
      <c r="C19" s="26" t="s">
        <v>147</v>
      </c>
      <c r="D19" s="26">
        <v>1</v>
      </c>
      <c r="E19" s="26"/>
      <c r="F19" s="26">
        <f t="shared" si="0"/>
        <v>1</v>
      </c>
      <c r="G19" s="26"/>
      <c r="H19" s="28">
        <v>1220</v>
      </c>
      <c r="I19" s="28">
        <f t="shared" si="1"/>
        <v>1220</v>
      </c>
    </row>
    <row r="20" spans="2:9" x14ac:dyDescent="0.25">
      <c r="B20" s="18" t="s">
        <v>34</v>
      </c>
      <c r="C20" s="26" t="s">
        <v>147</v>
      </c>
      <c r="D20" s="26">
        <v>2</v>
      </c>
      <c r="E20" s="26"/>
      <c r="F20" s="26">
        <f t="shared" si="0"/>
        <v>2</v>
      </c>
      <c r="G20" s="26"/>
      <c r="H20" s="28">
        <v>1700</v>
      </c>
      <c r="I20" s="28">
        <f t="shared" si="1"/>
        <v>3400</v>
      </c>
    </row>
    <row r="21" spans="2:9" ht="16.5" customHeight="1" x14ac:dyDescent="0.25">
      <c r="B21" s="18" t="s">
        <v>35</v>
      </c>
      <c r="C21" s="26" t="s">
        <v>147</v>
      </c>
      <c r="D21" s="26">
        <v>2</v>
      </c>
      <c r="E21" s="26"/>
      <c r="F21" s="26">
        <f t="shared" si="0"/>
        <v>2</v>
      </c>
      <c r="G21" s="26"/>
      <c r="H21" s="28">
        <v>1550</v>
      </c>
      <c r="I21" s="28">
        <f t="shared" si="1"/>
        <v>3100</v>
      </c>
    </row>
    <row r="22" spans="2:9" x14ac:dyDescent="0.25">
      <c r="B22" s="18" t="s">
        <v>36</v>
      </c>
      <c r="C22" s="26" t="s">
        <v>147</v>
      </c>
      <c r="D22" s="26">
        <v>1000</v>
      </c>
      <c r="E22" s="26"/>
      <c r="F22" s="26">
        <v>800</v>
      </c>
      <c r="G22" s="26">
        <v>200</v>
      </c>
      <c r="H22" s="28">
        <v>1.5</v>
      </c>
      <c r="I22" s="28">
        <f t="shared" si="1"/>
        <v>1200</v>
      </c>
    </row>
    <row r="23" spans="2:9" x14ac:dyDescent="0.25">
      <c r="B23" s="18" t="s">
        <v>185</v>
      </c>
      <c r="C23" s="26" t="s">
        <v>147</v>
      </c>
      <c r="D23" s="26">
        <v>1600</v>
      </c>
      <c r="E23" s="26"/>
      <c r="F23" s="26">
        <v>1300</v>
      </c>
      <c r="G23" s="26">
        <v>600</v>
      </c>
      <c r="H23" s="28">
        <v>1.68</v>
      </c>
      <c r="I23" s="28">
        <f>+H23*F23</f>
        <v>2184</v>
      </c>
    </row>
    <row r="24" spans="2:9" x14ac:dyDescent="0.25">
      <c r="B24" s="18" t="s">
        <v>38</v>
      </c>
      <c r="C24" s="26" t="s">
        <v>147</v>
      </c>
      <c r="D24" s="26">
        <v>83</v>
      </c>
      <c r="E24" s="26"/>
      <c r="F24" s="26">
        <v>83</v>
      </c>
      <c r="G24" s="26"/>
      <c r="H24" s="28">
        <v>216</v>
      </c>
      <c r="I24" s="28">
        <f t="shared" si="1"/>
        <v>17928</v>
      </c>
    </row>
    <row r="25" spans="2:9" x14ac:dyDescent="0.25">
      <c r="B25" s="18" t="s">
        <v>39</v>
      </c>
      <c r="C25" s="26" t="s">
        <v>147</v>
      </c>
      <c r="D25" s="26">
        <v>67</v>
      </c>
      <c r="E25" s="26"/>
      <c r="F25" s="26">
        <v>62</v>
      </c>
      <c r="G25" s="26">
        <v>5</v>
      </c>
      <c r="H25" s="28">
        <v>132</v>
      </c>
      <c r="I25" s="28">
        <f>+H25*F25</f>
        <v>8184</v>
      </c>
    </row>
    <row r="26" spans="2:9" x14ac:dyDescent="0.25">
      <c r="B26" s="18" t="s">
        <v>40</v>
      </c>
      <c r="C26" s="26" t="s">
        <v>147</v>
      </c>
      <c r="D26" s="26">
        <v>60</v>
      </c>
      <c r="E26" s="26"/>
      <c r="F26" s="26">
        <v>58</v>
      </c>
      <c r="G26" s="26">
        <v>2</v>
      </c>
      <c r="H26" s="28">
        <v>124</v>
      </c>
      <c r="I26" s="28">
        <f>+H26*F26</f>
        <v>7192</v>
      </c>
    </row>
    <row r="27" spans="2:9" x14ac:dyDescent="0.25">
      <c r="B27" s="18" t="s">
        <v>41</v>
      </c>
      <c r="C27" s="26" t="s">
        <v>147</v>
      </c>
      <c r="D27" s="26">
        <v>16</v>
      </c>
      <c r="E27" s="26"/>
      <c r="F27" s="26">
        <v>16</v>
      </c>
      <c r="G27" s="26">
        <v>0</v>
      </c>
      <c r="H27" s="28">
        <v>81</v>
      </c>
      <c r="I27" s="28">
        <f t="shared" ref="I27:I50" si="2">+H27*F27</f>
        <v>1296</v>
      </c>
    </row>
    <row r="28" spans="2:9" x14ac:dyDescent="0.25">
      <c r="B28" s="18" t="s">
        <v>198</v>
      </c>
      <c r="C28" s="26" t="s">
        <v>147</v>
      </c>
      <c r="D28" s="26">
        <v>509</v>
      </c>
      <c r="E28" s="26"/>
      <c r="F28" s="26">
        <v>433</v>
      </c>
      <c r="G28" s="26">
        <v>57</v>
      </c>
      <c r="H28" s="30">
        <v>110</v>
      </c>
      <c r="I28" s="28">
        <f t="shared" si="2"/>
        <v>47630</v>
      </c>
    </row>
    <row r="29" spans="2:9" x14ac:dyDescent="0.25">
      <c r="B29" s="18" t="s">
        <v>170</v>
      </c>
      <c r="C29" s="26" t="s">
        <v>147</v>
      </c>
      <c r="D29" s="26">
        <v>425</v>
      </c>
      <c r="E29" s="26"/>
      <c r="F29" s="26">
        <v>425</v>
      </c>
      <c r="G29" s="26"/>
      <c r="H29" s="30">
        <v>150</v>
      </c>
      <c r="I29" s="28">
        <f t="shared" si="2"/>
        <v>63750</v>
      </c>
    </row>
    <row r="30" spans="2:9" ht="18" customHeight="1" x14ac:dyDescent="0.25">
      <c r="B30" s="18" t="s">
        <v>45</v>
      </c>
      <c r="C30" s="26" t="s">
        <v>147</v>
      </c>
      <c r="D30" s="26">
        <v>64</v>
      </c>
      <c r="E30" s="26"/>
      <c r="F30" s="26">
        <v>54</v>
      </c>
      <c r="G30" s="26">
        <v>10</v>
      </c>
      <c r="H30" s="30">
        <v>80</v>
      </c>
      <c r="I30" s="28">
        <f t="shared" si="2"/>
        <v>4320</v>
      </c>
    </row>
    <row r="31" spans="2:9" ht="16.5" customHeight="1" x14ac:dyDescent="0.25">
      <c r="B31" s="18" t="s">
        <v>46</v>
      </c>
      <c r="C31" s="26" t="s">
        <v>147</v>
      </c>
      <c r="D31" s="26">
        <v>50</v>
      </c>
      <c r="E31" s="26"/>
      <c r="F31" s="26">
        <f t="shared" si="0"/>
        <v>46</v>
      </c>
      <c r="G31" s="26">
        <v>4</v>
      </c>
      <c r="H31" s="30">
        <v>90</v>
      </c>
      <c r="I31" s="28">
        <f t="shared" si="2"/>
        <v>4140</v>
      </c>
    </row>
    <row r="32" spans="2:9" ht="21.75" customHeight="1" x14ac:dyDescent="0.25">
      <c r="B32" s="18" t="s">
        <v>47</v>
      </c>
      <c r="C32" s="26" t="s">
        <v>157</v>
      </c>
      <c r="D32" s="26">
        <v>37</v>
      </c>
      <c r="E32" s="26"/>
      <c r="F32" s="26">
        <v>37</v>
      </c>
      <c r="G32" s="26"/>
      <c r="H32" s="30">
        <v>150</v>
      </c>
      <c r="I32" s="28">
        <f t="shared" si="2"/>
        <v>5550</v>
      </c>
    </row>
    <row r="33" spans="2:9" ht="17.25" customHeight="1" x14ac:dyDescent="0.25">
      <c r="B33" s="18" t="s">
        <v>48</v>
      </c>
      <c r="C33" s="26" t="s">
        <v>147</v>
      </c>
      <c r="D33" s="26">
        <v>55</v>
      </c>
      <c r="E33" s="26"/>
      <c r="F33" s="26">
        <f t="shared" si="0"/>
        <v>55</v>
      </c>
      <c r="G33" s="26"/>
      <c r="H33" s="30">
        <v>150</v>
      </c>
      <c r="I33" s="28">
        <f t="shared" si="2"/>
        <v>8250</v>
      </c>
    </row>
    <row r="34" spans="2:9" ht="16.5" customHeight="1" x14ac:dyDescent="0.25">
      <c r="B34" s="18" t="s">
        <v>49</v>
      </c>
      <c r="C34" s="26" t="s">
        <v>147</v>
      </c>
      <c r="D34" s="26">
        <v>6</v>
      </c>
      <c r="E34" s="26"/>
      <c r="F34" s="26">
        <f t="shared" si="0"/>
        <v>6</v>
      </c>
      <c r="G34" s="26"/>
      <c r="H34" s="30">
        <v>135</v>
      </c>
      <c r="I34" s="28">
        <f t="shared" si="2"/>
        <v>810</v>
      </c>
    </row>
    <row r="35" spans="2:9" x14ac:dyDescent="0.25">
      <c r="B35" s="18" t="s">
        <v>91</v>
      </c>
      <c r="C35" s="26" t="s">
        <v>147</v>
      </c>
      <c r="D35" s="26">
        <v>11</v>
      </c>
      <c r="E35" s="26"/>
      <c r="F35" s="26">
        <f t="shared" si="0"/>
        <v>11</v>
      </c>
      <c r="G35" s="26"/>
      <c r="H35" s="30">
        <v>125</v>
      </c>
      <c r="I35" s="28">
        <f t="shared" si="2"/>
        <v>1375</v>
      </c>
    </row>
    <row r="36" spans="2:9" x14ac:dyDescent="0.25">
      <c r="B36" s="18" t="s">
        <v>92</v>
      </c>
      <c r="C36" s="26" t="s">
        <v>147</v>
      </c>
      <c r="D36" s="26">
        <v>90</v>
      </c>
      <c r="E36" s="26"/>
      <c r="F36" s="26">
        <f t="shared" si="0"/>
        <v>90</v>
      </c>
      <c r="G36" s="26"/>
      <c r="H36" s="30">
        <v>130</v>
      </c>
      <c r="I36" s="28">
        <f t="shared" si="2"/>
        <v>11700</v>
      </c>
    </row>
    <row r="37" spans="2:9" x14ac:dyDescent="0.25">
      <c r="B37" s="18" t="s">
        <v>93</v>
      </c>
      <c r="C37" s="26" t="s">
        <v>147</v>
      </c>
      <c r="D37" s="26">
        <v>76</v>
      </c>
      <c r="E37" s="26"/>
      <c r="F37" s="26">
        <v>76</v>
      </c>
      <c r="G37" s="26"/>
      <c r="H37" s="30">
        <v>124</v>
      </c>
      <c r="I37" s="28">
        <f t="shared" si="2"/>
        <v>9424</v>
      </c>
    </row>
    <row r="38" spans="2:9" x14ac:dyDescent="0.25">
      <c r="B38" s="18" t="s">
        <v>94</v>
      </c>
      <c r="C38" s="26" t="s">
        <v>147</v>
      </c>
      <c r="D38" s="26">
        <v>15</v>
      </c>
      <c r="E38" s="26"/>
      <c r="F38" s="26">
        <f t="shared" si="0"/>
        <v>15</v>
      </c>
      <c r="G38" s="26"/>
      <c r="H38" s="30">
        <v>125</v>
      </c>
      <c r="I38" s="28">
        <f t="shared" si="2"/>
        <v>1875</v>
      </c>
    </row>
    <row r="39" spans="2:9" x14ac:dyDescent="0.25">
      <c r="B39" s="18" t="s">
        <v>95</v>
      </c>
      <c r="C39" s="26" t="s">
        <v>147</v>
      </c>
      <c r="D39" s="26">
        <v>92</v>
      </c>
      <c r="E39" s="26"/>
      <c r="F39" s="26">
        <f t="shared" si="0"/>
        <v>92</v>
      </c>
      <c r="G39" s="26"/>
      <c r="H39" s="30">
        <v>130</v>
      </c>
      <c r="I39" s="28">
        <f t="shared" si="2"/>
        <v>11960</v>
      </c>
    </row>
    <row r="40" spans="2:9" x14ac:dyDescent="0.25">
      <c r="B40" s="18" t="s">
        <v>96</v>
      </c>
      <c r="C40" s="26" t="s">
        <v>147</v>
      </c>
      <c r="D40" s="26">
        <v>137</v>
      </c>
      <c r="E40" s="26"/>
      <c r="F40" s="26">
        <f t="shared" si="0"/>
        <v>137</v>
      </c>
      <c r="G40" s="26"/>
      <c r="H40" s="30">
        <v>125</v>
      </c>
      <c r="I40" s="28">
        <f t="shared" si="2"/>
        <v>17125</v>
      </c>
    </row>
    <row r="41" spans="2:9" ht="20.25" customHeight="1" x14ac:dyDescent="0.25">
      <c r="B41" s="18" t="s">
        <v>97</v>
      </c>
      <c r="C41" s="26" t="s">
        <v>147</v>
      </c>
      <c r="D41" s="26">
        <v>85</v>
      </c>
      <c r="E41" s="26"/>
      <c r="F41" s="26">
        <f t="shared" si="0"/>
        <v>85</v>
      </c>
      <c r="G41" s="26"/>
      <c r="H41" s="30">
        <v>130</v>
      </c>
      <c r="I41" s="28">
        <f t="shared" si="2"/>
        <v>11050</v>
      </c>
    </row>
    <row r="42" spans="2:9" x14ac:dyDescent="0.25">
      <c r="B42" s="18" t="s">
        <v>98</v>
      </c>
      <c r="C42" s="26" t="s">
        <v>147</v>
      </c>
      <c r="D42" s="26">
        <v>122</v>
      </c>
      <c r="E42" s="26"/>
      <c r="F42" s="26">
        <v>122</v>
      </c>
      <c r="G42" s="26"/>
      <c r="H42" s="30">
        <v>130</v>
      </c>
      <c r="I42" s="28">
        <f t="shared" si="2"/>
        <v>15860</v>
      </c>
    </row>
    <row r="43" spans="2:9" ht="30" x14ac:dyDescent="0.25">
      <c r="B43" s="18" t="s">
        <v>99</v>
      </c>
      <c r="C43" s="26" t="s">
        <v>147</v>
      </c>
      <c r="D43" s="26">
        <v>98</v>
      </c>
      <c r="E43" s="26"/>
      <c r="F43" s="26">
        <f t="shared" si="0"/>
        <v>98</v>
      </c>
      <c r="G43" s="26"/>
      <c r="H43" s="26">
        <v>130</v>
      </c>
      <c r="I43" s="28">
        <f t="shared" si="2"/>
        <v>12740</v>
      </c>
    </row>
    <row r="44" spans="2:9" ht="30" x14ac:dyDescent="0.25">
      <c r="B44" s="18" t="s">
        <v>100</v>
      </c>
      <c r="C44" s="26" t="s">
        <v>147</v>
      </c>
      <c r="D44" s="26">
        <v>90</v>
      </c>
      <c r="E44" s="26"/>
      <c r="F44" s="26">
        <f t="shared" si="0"/>
        <v>90</v>
      </c>
      <c r="G44" s="26"/>
      <c r="H44" s="26">
        <v>130</v>
      </c>
      <c r="I44" s="28">
        <f t="shared" si="2"/>
        <v>11700</v>
      </c>
    </row>
    <row r="45" spans="2:9" x14ac:dyDescent="0.25">
      <c r="B45" s="18" t="s">
        <v>101</v>
      </c>
      <c r="C45" s="26" t="s">
        <v>147</v>
      </c>
      <c r="D45" s="26">
        <v>80</v>
      </c>
      <c r="E45" s="26"/>
      <c r="F45" s="26">
        <f t="shared" si="0"/>
        <v>80</v>
      </c>
      <c r="G45" s="26"/>
      <c r="H45" s="26">
        <v>130</v>
      </c>
      <c r="I45" s="28">
        <f t="shared" si="2"/>
        <v>10400</v>
      </c>
    </row>
    <row r="46" spans="2:9" x14ac:dyDescent="0.25">
      <c r="B46" s="18" t="s">
        <v>102</v>
      </c>
      <c r="C46" s="26" t="s">
        <v>147</v>
      </c>
      <c r="D46" s="26">
        <v>48</v>
      </c>
      <c r="E46" s="26"/>
      <c r="F46" s="26">
        <f t="shared" si="0"/>
        <v>44</v>
      </c>
      <c r="G46" s="26">
        <v>4</v>
      </c>
      <c r="H46" s="26">
        <v>130</v>
      </c>
      <c r="I46" s="28">
        <f t="shared" si="2"/>
        <v>5720</v>
      </c>
    </row>
    <row r="47" spans="2:9" ht="24" customHeight="1" x14ac:dyDescent="0.25">
      <c r="B47" s="18" t="s">
        <v>103</v>
      </c>
      <c r="C47" s="26" t="s">
        <v>147</v>
      </c>
      <c r="D47" s="26">
        <v>125</v>
      </c>
      <c r="E47" s="26"/>
      <c r="F47" s="26">
        <v>115</v>
      </c>
      <c r="G47" s="26">
        <v>10</v>
      </c>
      <c r="H47" s="26">
        <v>90</v>
      </c>
      <c r="I47" s="28">
        <f t="shared" si="2"/>
        <v>10350</v>
      </c>
    </row>
    <row r="48" spans="2:9" x14ac:dyDescent="0.25">
      <c r="B48" s="18" t="s">
        <v>104</v>
      </c>
      <c r="C48" s="26" t="s">
        <v>147</v>
      </c>
      <c r="D48" s="26">
        <v>18</v>
      </c>
      <c r="E48" s="26"/>
      <c r="F48" s="26">
        <f t="shared" si="0"/>
        <v>10</v>
      </c>
      <c r="G48" s="26">
        <v>8</v>
      </c>
      <c r="H48" s="26">
        <v>125</v>
      </c>
      <c r="I48" s="28">
        <f t="shared" si="2"/>
        <v>1250</v>
      </c>
    </row>
    <row r="49" spans="2:9" ht="30" x14ac:dyDescent="0.25">
      <c r="B49" s="18" t="s">
        <v>105</v>
      </c>
      <c r="C49" s="26" t="s">
        <v>147</v>
      </c>
      <c r="D49" s="26">
        <v>125</v>
      </c>
      <c r="E49" s="26"/>
      <c r="F49" s="26">
        <f t="shared" si="0"/>
        <v>123</v>
      </c>
      <c r="G49" s="26">
        <v>2</v>
      </c>
      <c r="H49" s="26">
        <v>150</v>
      </c>
      <c r="I49" s="28">
        <f t="shared" si="2"/>
        <v>18450</v>
      </c>
    </row>
    <row r="50" spans="2:9" x14ac:dyDescent="0.25">
      <c r="B50" s="18" t="s">
        <v>106</v>
      </c>
      <c r="C50" s="26" t="s">
        <v>147</v>
      </c>
      <c r="D50" s="26">
        <v>75</v>
      </c>
      <c r="E50" s="26"/>
      <c r="F50" s="26">
        <f t="shared" si="0"/>
        <v>75</v>
      </c>
      <c r="G50" s="26"/>
      <c r="H50" s="26">
        <v>200</v>
      </c>
      <c r="I50" s="28">
        <f t="shared" si="2"/>
        <v>15000</v>
      </c>
    </row>
    <row r="51" spans="2:9" x14ac:dyDescent="0.25">
      <c r="B51" s="18" t="s">
        <v>252</v>
      </c>
      <c r="C51" s="26" t="s">
        <v>147</v>
      </c>
      <c r="D51" s="26">
        <v>74</v>
      </c>
      <c r="E51" s="26"/>
      <c r="F51" s="26">
        <f t="shared" si="0"/>
        <v>74</v>
      </c>
      <c r="G51" s="26"/>
      <c r="H51" s="26">
        <v>120</v>
      </c>
      <c r="I51" s="28">
        <f>+H51*F51</f>
        <v>8880</v>
      </c>
    </row>
    <row r="52" spans="2:9" ht="30" x14ac:dyDescent="0.25">
      <c r="B52" s="18" t="s">
        <v>107</v>
      </c>
      <c r="C52" s="26" t="s">
        <v>147</v>
      </c>
      <c r="D52" s="26">
        <v>87</v>
      </c>
      <c r="E52" s="21"/>
      <c r="F52" s="26">
        <f t="shared" si="0"/>
        <v>87</v>
      </c>
      <c r="G52" s="26"/>
      <c r="H52" s="26">
        <v>140</v>
      </c>
      <c r="I52" s="28">
        <f t="shared" ref="I52:I93" si="3">+H52*F52</f>
        <v>12180</v>
      </c>
    </row>
    <row r="53" spans="2:9" x14ac:dyDescent="0.25">
      <c r="B53" s="18" t="s">
        <v>108</v>
      </c>
      <c r="C53" s="26" t="s">
        <v>157</v>
      </c>
      <c r="D53" s="26">
        <v>80</v>
      </c>
      <c r="E53" s="21"/>
      <c r="F53" s="26">
        <v>80</v>
      </c>
      <c r="G53" s="26"/>
      <c r="H53" s="26">
        <v>140</v>
      </c>
      <c r="I53" s="28">
        <f t="shared" si="3"/>
        <v>11200</v>
      </c>
    </row>
    <row r="54" spans="2:9" x14ac:dyDescent="0.25">
      <c r="B54" s="18" t="s">
        <v>109</v>
      </c>
      <c r="C54" s="26" t="s">
        <v>147</v>
      </c>
      <c r="D54" s="26">
        <v>81</v>
      </c>
      <c r="E54" s="21"/>
      <c r="F54" s="26">
        <v>81</v>
      </c>
      <c r="G54" s="26"/>
      <c r="H54" s="26">
        <v>130</v>
      </c>
      <c r="I54" s="28">
        <f t="shared" si="3"/>
        <v>10530</v>
      </c>
    </row>
    <row r="55" spans="2:9" x14ac:dyDescent="0.25">
      <c r="B55" s="18" t="s">
        <v>110</v>
      </c>
      <c r="C55" s="26" t="s">
        <v>147</v>
      </c>
      <c r="D55" s="26">
        <v>465</v>
      </c>
      <c r="E55" s="21"/>
      <c r="F55" s="26">
        <v>375</v>
      </c>
      <c r="G55" s="26">
        <v>90</v>
      </c>
      <c r="H55" s="26">
        <v>110</v>
      </c>
      <c r="I55" s="28">
        <f t="shared" si="3"/>
        <v>41250</v>
      </c>
    </row>
    <row r="56" spans="2:9" ht="19.5" customHeight="1" x14ac:dyDescent="0.25">
      <c r="B56" s="18" t="s">
        <v>111</v>
      </c>
      <c r="C56" s="26" t="s">
        <v>147</v>
      </c>
      <c r="D56" s="26">
        <v>40</v>
      </c>
      <c r="E56" s="21"/>
      <c r="F56" s="54">
        <v>40</v>
      </c>
      <c r="G56" s="26"/>
      <c r="H56" s="26">
        <v>150</v>
      </c>
      <c r="I56" s="28">
        <f t="shared" si="3"/>
        <v>6000</v>
      </c>
    </row>
    <row r="57" spans="2:9" x14ac:dyDescent="0.25">
      <c r="B57" s="18" t="s">
        <v>112</v>
      </c>
      <c r="C57" s="26" t="s">
        <v>147</v>
      </c>
      <c r="D57" s="26">
        <v>100</v>
      </c>
      <c r="E57" s="21"/>
      <c r="F57" s="26">
        <f t="shared" si="0"/>
        <v>100</v>
      </c>
      <c r="G57" s="26"/>
      <c r="H57" s="26">
        <v>150</v>
      </c>
      <c r="I57" s="28">
        <f t="shared" si="3"/>
        <v>15000</v>
      </c>
    </row>
    <row r="58" spans="2:9" ht="30" x14ac:dyDescent="0.25">
      <c r="B58" s="18" t="s">
        <v>113</v>
      </c>
      <c r="C58" s="26" t="s">
        <v>147</v>
      </c>
      <c r="D58" s="26">
        <v>20</v>
      </c>
      <c r="E58" s="21"/>
      <c r="F58" s="26">
        <v>20</v>
      </c>
      <c r="G58" s="26"/>
      <c r="H58" s="26">
        <v>150</v>
      </c>
      <c r="I58" s="28">
        <f t="shared" si="3"/>
        <v>3000</v>
      </c>
    </row>
    <row r="59" spans="2:9" ht="23.25" customHeight="1" x14ac:dyDescent="0.25">
      <c r="B59" s="18" t="s">
        <v>114</v>
      </c>
      <c r="C59" s="26" t="s">
        <v>147</v>
      </c>
      <c r="D59" s="26">
        <v>62</v>
      </c>
      <c r="E59" s="21"/>
      <c r="F59" s="26">
        <f t="shared" si="0"/>
        <v>62</v>
      </c>
      <c r="G59" s="26"/>
      <c r="H59" s="26">
        <v>180</v>
      </c>
      <c r="I59" s="28">
        <f t="shared" si="3"/>
        <v>11160</v>
      </c>
    </row>
    <row r="60" spans="2:9" x14ac:dyDescent="0.25">
      <c r="B60" s="18" t="s">
        <v>115</v>
      </c>
      <c r="C60" s="26" t="s">
        <v>147</v>
      </c>
      <c r="D60" s="26">
        <v>83</v>
      </c>
      <c r="E60" s="21"/>
      <c r="F60" s="26">
        <v>78</v>
      </c>
      <c r="G60" s="26">
        <v>5</v>
      </c>
      <c r="H60" s="26">
        <v>130</v>
      </c>
      <c r="I60" s="28">
        <f t="shared" si="3"/>
        <v>10140</v>
      </c>
    </row>
    <row r="61" spans="2:9" ht="22.5" customHeight="1" x14ac:dyDescent="0.25">
      <c r="B61" s="18" t="s">
        <v>116</v>
      </c>
      <c r="C61" s="26" t="s">
        <v>147</v>
      </c>
      <c r="D61" s="26">
        <v>170</v>
      </c>
      <c r="E61" s="21"/>
      <c r="F61" s="26">
        <v>170</v>
      </c>
      <c r="G61" s="26"/>
      <c r="H61" s="26">
        <v>110</v>
      </c>
      <c r="I61" s="28">
        <f t="shared" si="3"/>
        <v>18700</v>
      </c>
    </row>
    <row r="62" spans="2:9" x14ac:dyDescent="0.25">
      <c r="B62" s="18" t="s">
        <v>117</v>
      </c>
      <c r="C62" s="26" t="s">
        <v>147</v>
      </c>
      <c r="D62" s="26">
        <v>142</v>
      </c>
      <c r="E62" s="21"/>
      <c r="F62" s="26">
        <v>142</v>
      </c>
      <c r="G62" s="26"/>
      <c r="H62" s="26">
        <v>130</v>
      </c>
      <c r="I62" s="28">
        <f t="shared" si="3"/>
        <v>18460</v>
      </c>
    </row>
    <row r="63" spans="2:9" ht="23.25" customHeight="1" x14ac:dyDescent="0.25">
      <c r="B63" s="18" t="s">
        <v>118</v>
      </c>
      <c r="C63" s="26" t="s">
        <v>147</v>
      </c>
      <c r="D63" s="26">
        <v>72</v>
      </c>
      <c r="E63" s="21"/>
      <c r="F63" s="26">
        <v>72</v>
      </c>
      <c r="G63" s="26"/>
      <c r="H63" s="26">
        <v>140</v>
      </c>
      <c r="I63" s="28">
        <f t="shared" si="3"/>
        <v>10080</v>
      </c>
    </row>
    <row r="64" spans="2:9" x14ac:dyDescent="0.25">
      <c r="B64" s="18" t="s">
        <v>119</v>
      </c>
      <c r="C64" s="26" t="s">
        <v>147</v>
      </c>
      <c r="D64" s="26">
        <v>56</v>
      </c>
      <c r="E64" s="21"/>
      <c r="F64" s="26">
        <v>56</v>
      </c>
      <c r="G64" s="26"/>
      <c r="H64" s="26">
        <v>140</v>
      </c>
      <c r="I64" s="28">
        <f t="shared" si="3"/>
        <v>7840</v>
      </c>
    </row>
    <row r="65" spans="2:9" ht="18.75" customHeight="1" x14ac:dyDescent="0.25">
      <c r="B65" s="18" t="s">
        <v>120</v>
      </c>
      <c r="C65" s="26" t="s">
        <v>147</v>
      </c>
      <c r="D65" s="26">
        <v>56</v>
      </c>
      <c r="E65" s="21"/>
      <c r="F65" s="26">
        <v>56</v>
      </c>
      <c r="G65" s="26"/>
      <c r="H65" s="26">
        <v>130</v>
      </c>
      <c r="I65" s="28">
        <f t="shared" si="3"/>
        <v>7280</v>
      </c>
    </row>
    <row r="66" spans="2:9" x14ac:dyDescent="0.25">
      <c r="B66" s="18" t="s">
        <v>121</v>
      </c>
      <c r="C66" s="26" t="s">
        <v>147</v>
      </c>
      <c r="D66" s="26">
        <v>56</v>
      </c>
      <c r="E66" s="21"/>
      <c r="F66" s="26">
        <v>56</v>
      </c>
      <c r="G66" s="26"/>
      <c r="H66" s="26">
        <v>130</v>
      </c>
      <c r="I66" s="28">
        <f t="shared" si="3"/>
        <v>7280</v>
      </c>
    </row>
    <row r="67" spans="2:9" ht="23.25" customHeight="1" x14ac:dyDescent="0.25">
      <c r="B67" s="18" t="s">
        <v>122</v>
      </c>
      <c r="C67" s="26" t="s">
        <v>147</v>
      </c>
      <c r="D67" s="26">
        <v>71</v>
      </c>
      <c r="E67" s="21"/>
      <c r="F67" s="26">
        <v>71</v>
      </c>
      <c r="G67" s="26"/>
      <c r="H67" s="26">
        <v>130</v>
      </c>
      <c r="I67" s="28">
        <f t="shared" si="3"/>
        <v>9230</v>
      </c>
    </row>
    <row r="68" spans="2:9" x14ac:dyDescent="0.25">
      <c r="B68" s="18" t="s">
        <v>123</v>
      </c>
      <c r="C68" s="26" t="s">
        <v>147</v>
      </c>
      <c r="D68" s="26">
        <v>64</v>
      </c>
      <c r="E68" s="21"/>
      <c r="F68" s="26">
        <v>64</v>
      </c>
      <c r="G68" s="26"/>
      <c r="H68" s="26">
        <v>130</v>
      </c>
      <c r="I68" s="28">
        <f t="shared" si="3"/>
        <v>8320</v>
      </c>
    </row>
    <row r="69" spans="2:9" ht="30" x14ac:dyDescent="0.25">
      <c r="B69" s="18" t="s">
        <v>124</v>
      </c>
      <c r="C69" s="26" t="s">
        <v>147</v>
      </c>
      <c r="D69" s="26">
        <v>73</v>
      </c>
      <c r="E69" s="21"/>
      <c r="F69" s="26">
        <v>73</v>
      </c>
      <c r="G69" s="26"/>
      <c r="H69" s="26">
        <v>132</v>
      </c>
      <c r="I69" s="28">
        <f t="shared" si="3"/>
        <v>9636</v>
      </c>
    </row>
    <row r="70" spans="2:9" x14ac:dyDescent="0.25">
      <c r="B70" s="18" t="s">
        <v>125</v>
      </c>
      <c r="C70" s="26" t="s">
        <v>147</v>
      </c>
      <c r="D70" s="26">
        <v>81</v>
      </c>
      <c r="E70" s="21"/>
      <c r="F70" s="26">
        <v>81</v>
      </c>
      <c r="G70" s="26"/>
      <c r="H70" s="26">
        <v>132</v>
      </c>
      <c r="I70" s="28">
        <f t="shared" si="3"/>
        <v>10692</v>
      </c>
    </row>
    <row r="71" spans="2:9" ht="30" x14ac:dyDescent="0.25">
      <c r="B71" s="18" t="s">
        <v>126</v>
      </c>
      <c r="C71" s="26" t="s">
        <v>147</v>
      </c>
      <c r="D71" s="26">
        <v>81</v>
      </c>
      <c r="E71" s="21"/>
      <c r="F71" s="26">
        <v>81</v>
      </c>
      <c r="G71" s="26"/>
      <c r="H71" s="26">
        <v>124</v>
      </c>
      <c r="I71" s="28">
        <f t="shared" si="3"/>
        <v>10044</v>
      </c>
    </row>
    <row r="72" spans="2:9" x14ac:dyDescent="0.25">
      <c r="B72" s="18" t="s">
        <v>127</v>
      </c>
      <c r="C72" s="26" t="s">
        <v>147</v>
      </c>
      <c r="D72" s="26">
        <v>79</v>
      </c>
      <c r="E72" s="21"/>
      <c r="F72" s="26">
        <v>79</v>
      </c>
      <c r="G72" s="26"/>
      <c r="H72" s="26">
        <v>135</v>
      </c>
      <c r="I72" s="28">
        <f t="shared" si="3"/>
        <v>10665</v>
      </c>
    </row>
    <row r="73" spans="2:9" x14ac:dyDescent="0.25">
      <c r="B73" s="18" t="s">
        <v>128</v>
      </c>
      <c r="C73" s="26" t="s">
        <v>147</v>
      </c>
      <c r="D73" s="26">
        <v>29</v>
      </c>
      <c r="E73" s="21"/>
      <c r="F73" s="26">
        <v>29</v>
      </c>
      <c r="G73" s="26"/>
      <c r="H73" s="26">
        <v>124</v>
      </c>
      <c r="I73" s="28">
        <f t="shared" si="3"/>
        <v>3596</v>
      </c>
    </row>
    <row r="74" spans="2:9" x14ac:dyDescent="0.25">
      <c r="B74" s="18" t="s">
        <v>129</v>
      </c>
      <c r="C74" s="26" t="s">
        <v>147</v>
      </c>
      <c r="D74" s="26">
        <v>66</v>
      </c>
      <c r="E74" s="21"/>
      <c r="F74" s="26">
        <v>66</v>
      </c>
      <c r="G74" s="26"/>
      <c r="H74" s="26">
        <v>135</v>
      </c>
      <c r="I74" s="28">
        <f t="shared" si="3"/>
        <v>8910</v>
      </c>
    </row>
    <row r="75" spans="2:9" x14ac:dyDescent="0.25">
      <c r="B75" s="18" t="s">
        <v>130</v>
      </c>
      <c r="C75" s="26" t="s">
        <v>147</v>
      </c>
      <c r="D75" s="26">
        <v>93</v>
      </c>
      <c r="E75" s="21"/>
      <c r="F75" s="26">
        <f t="shared" ref="F75:F93" si="4">+D75-G75</f>
        <v>93</v>
      </c>
      <c r="G75" s="26"/>
      <c r="H75" s="26">
        <v>132</v>
      </c>
      <c r="I75" s="28">
        <f t="shared" si="3"/>
        <v>12276</v>
      </c>
    </row>
    <row r="76" spans="2:9" ht="21.75" customHeight="1" x14ac:dyDescent="0.25">
      <c r="B76" s="18" t="s">
        <v>131</v>
      </c>
      <c r="C76" s="26" t="s">
        <v>147</v>
      </c>
      <c r="D76" s="26">
        <v>100</v>
      </c>
      <c r="E76" s="21"/>
      <c r="F76" s="26">
        <f t="shared" si="4"/>
        <v>100</v>
      </c>
      <c r="G76" s="26"/>
      <c r="H76" s="26">
        <v>132</v>
      </c>
      <c r="I76" s="28">
        <f t="shared" si="3"/>
        <v>13200</v>
      </c>
    </row>
    <row r="77" spans="2:9" ht="30" x14ac:dyDescent="0.25">
      <c r="B77" s="18" t="s">
        <v>132</v>
      </c>
      <c r="C77" s="26" t="s">
        <v>147</v>
      </c>
      <c r="D77" s="26">
        <v>84</v>
      </c>
      <c r="E77" s="21"/>
      <c r="F77" s="26">
        <v>82</v>
      </c>
      <c r="G77" s="26">
        <v>2</v>
      </c>
      <c r="H77" s="26">
        <v>132</v>
      </c>
      <c r="I77" s="28">
        <f t="shared" si="3"/>
        <v>10824</v>
      </c>
    </row>
    <row r="78" spans="2:9" ht="30" x14ac:dyDescent="0.25">
      <c r="B78" s="18" t="s">
        <v>133</v>
      </c>
      <c r="C78" s="26" t="s">
        <v>147</v>
      </c>
      <c r="D78" s="26">
        <v>97</v>
      </c>
      <c r="E78" s="21"/>
      <c r="F78" s="26">
        <f t="shared" si="4"/>
        <v>97</v>
      </c>
      <c r="G78" s="26"/>
      <c r="H78" s="26">
        <v>132</v>
      </c>
      <c r="I78" s="28">
        <f t="shared" si="3"/>
        <v>12804</v>
      </c>
    </row>
    <row r="79" spans="2:9" x14ac:dyDescent="0.25">
      <c r="B79" s="23" t="s">
        <v>134</v>
      </c>
      <c r="C79" s="26" t="s">
        <v>147</v>
      </c>
      <c r="D79" s="26">
        <v>98</v>
      </c>
      <c r="E79" s="21"/>
      <c r="F79" s="26">
        <f t="shared" si="4"/>
        <v>98</v>
      </c>
      <c r="G79" s="26"/>
      <c r="H79" s="26">
        <v>132</v>
      </c>
      <c r="I79" s="28">
        <f t="shared" si="3"/>
        <v>12936</v>
      </c>
    </row>
    <row r="80" spans="2:9" x14ac:dyDescent="0.25">
      <c r="B80" s="23" t="s">
        <v>135</v>
      </c>
      <c r="C80" s="26" t="s">
        <v>147</v>
      </c>
      <c r="D80" s="26">
        <v>958</v>
      </c>
      <c r="E80" s="21"/>
      <c r="F80" s="26">
        <v>958</v>
      </c>
      <c r="G80" s="26"/>
      <c r="H80" s="26">
        <v>132</v>
      </c>
      <c r="I80" s="28">
        <f>F80*H80</f>
        <v>126456</v>
      </c>
    </row>
    <row r="81" spans="2:9" ht="25.5" x14ac:dyDescent="0.25">
      <c r="B81" s="23" t="s">
        <v>136</v>
      </c>
      <c r="C81" s="26" t="s">
        <v>147</v>
      </c>
      <c r="D81" s="26">
        <v>98</v>
      </c>
      <c r="E81" s="21"/>
      <c r="F81" s="26">
        <f t="shared" si="4"/>
        <v>98</v>
      </c>
      <c r="G81" s="26"/>
      <c r="H81" s="26">
        <v>132</v>
      </c>
      <c r="I81" s="28">
        <f t="shared" si="3"/>
        <v>12936</v>
      </c>
    </row>
    <row r="82" spans="2:9" x14ac:dyDescent="0.25">
      <c r="B82" s="23" t="s">
        <v>137</v>
      </c>
      <c r="C82" s="26" t="s">
        <v>147</v>
      </c>
      <c r="D82" s="26">
        <v>85</v>
      </c>
      <c r="E82" s="21"/>
      <c r="F82" s="26">
        <v>85</v>
      </c>
      <c r="G82" s="26"/>
      <c r="H82" s="26">
        <v>132</v>
      </c>
      <c r="I82" s="28">
        <f t="shared" si="3"/>
        <v>11220</v>
      </c>
    </row>
    <row r="83" spans="2:9" x14ac:dyDescent="0.25">
      <c r="B83" s="23" t="s">
        <v>138</v>
      </c>
      <c r="C83" s="26" t="s">
        <v>147</v>
      </c>
      <c r="D83" s="26">
        <v>75</v>
      </c>
      <c r="E83" s="21"/>
      <c r="F83" s="26">
        <f t="shared" si="4"/>
        <v>75</v>
      </c>
      <c r="G83" s="26"/>
      <c r="H83" s="26">
        <v>132</v>
      </c>
      <c r="I83" s="28">
        <f t="shared" si="3"/>
        <v>9900</v>
      </c>
    </row>
    <row r="84" spans="2:9" ht="25.5" x14ac:dyDescent="0.25">
      <c r="B84" s="23" t="s">
        <v>139</v>
      </c>
      <c r="C84" s="26" t="s">
        <v>147</v>
      </c>
      <c r="D84" s="26">
        <v>94</v>
      </c>
      <c r="E84" s="21"/>
      <c r="F84" s="26">
        <f t="shared" si="4"/>
        <v>94</v>
      </c>
      <c r="G84" s="26"/>
      <c r="H84" s="26">
        <v>132</v>
      </c>
      <c r="I84" s="28">
        <f t="shared" si="3"/>
        <v>12408</v>
      </c>
    </row>
    <row r="85" spans="2:9" ht="25.5" x14ac:dyDescent="0.25">
      <c r="B85" s="23" t="s">
        <v>140</v>
      </c>
      <c r="C85" s="26" t="s">
        <v>147</v>
      </c>
      <c r="D85" s="26">
        <v>100</v>
      </c>
      <c r="E85" s="21"/>
      <c r="F85" s="26">
        <f t="shared" si="4"/>
        <v>100</v>
      </c>
      <c r="G85" s="26"/>
      <c r="H85" s="26">
        <v>132</v>
      </c>
      <c r="I85" s="28">
        <f t="shared" si="3"/>
        <v>13200</v>
      </c>
    </row>
    <row r="86" spans="2:9" ht="25.5" x14ac:dyDescent="0.25">
      <c r="B86" s="23" t="s">
        <v>292</v>
      </c>
      <c r="C86" s="26" t="s">
        <v>147</v>
      </c>
      <c r="D86" s="26">
        <v>40</v>
      </c>
      <c r="E86" s="21"/>
      <c r="F86" s="26">
        <f t="shared" si="4"/>
        <v>32</v>
      </c>
      <c r="G86" s="26">
        <v>8</v>
      </c>
      <c r="H86" s="26">
        <v>220</v>
      </c>
      <c r="I86" s="28">
        <f t="shared" si="3"/>
        <v>7040</v>
      </c>
    </row>
    <row r="87" spans="2:9" x14ac:dyDescent="0.25">
      <c r="B87" s="23" t="s">
        <v>296</v>
      </c>
      <c r="C87" s="26" t="s">
        <v>147</v>
      </c>
      <c r="D87" s="26">
        <v>400</v>
      </c>
      <c r="E87" s="21"/>
      <c r="F87" s="26">
        <f t="shared" si="4"/>
        <v>394</v>
      </c>
      <c r="G87" s="26">
        <v>6</v>
      </c>
      <c r="H87" s="26">
        <v>110</v>
      </c>
      <c r="I87" s="28">
        <f t="shared" si="3"/>
        <v>43340</v>
      </c>
    </row>
    <row r="88" spans="2:9" x14ac:dyDescent="0.25">
      <c r="B88" s="23" t="s">
        <v>295</v>
      </c>
      <c r="C88" s="26" t="s">
        <v>147</v>
      </c>
      <c r="D88" s="26">
        <v>10</v>
      </c>
      <c r="E88" s="21"/>
      <c r="F88" s="26">
        <f t="shared" si="4"/>
        <v>3</v>
      </c>
      <c r="G88" s="26">
        <v>7</v>
      </c>
      <c r="H88" s="26">
        <v>10</v>
      </c>
      <c r="I88" s="28">
        <f t="shared" si="3"/>
        <v>30</v>
      </c>
    </row>
    <row r="89" spans="2:9" x14ac:dyDescent="0.25">
      <c r="B89" s="23" t="s">
        <v>294</v>
      </c>
      <c r="C89" s="26" t="s">
        <v>147</v>
      </c>
      <c r="D89" s="26">
        <v>10</v>
      </c>
      <c r="E89" s="21"/>
      <c r="F89" s="26">
        <f t="shared" si="4"/>
        <v>10</v>
      </c>
      <c r="G89" s="26"/>
      <c r="H89" s="26">
        <v>200</v>
      </c>
      <c r="I89" s="28">
        <f t="shared" si="3"/>
        <v>2000</v>
      </c>
    </row>
    <row r="90" spans="2:9" x14ac:dyDescent="0.25">
      <c r="B90" s="23" t="s">
        <v>293</v>
      </c>
      <c r="C90" s="26" t="s">
        <v>147</v>
      </c>
      <c r="D90" s="26">
        <v>10</v>
      </c>
      <c r="E90" s="21"/>
      <c r="F90" s="26">
        <f t="shared" si="4"/>
        <v>2</v>
      </c>
      <c r="G90" s="26">
        <v>8</v>
      </c>
      <c r="H90" s="26">
        <v>250</v>
      </c>
      <c r="I90" s="28">
        <f t="shared" si="3"/>
        <v>500</v>
      </c>
    </row>
    <row r="91" spans="2:9" ht="30" x14ac:dyDescent="0.25">
      <c r="B91" s="18" t="s">
        <v>206</v>
      </c>
      <c r="C91" s="26" t="s">
        <v>147</v>
      </c>
      <c r="D91" s="26">
        <v>112</v>
      </c>
      <c r="E91" s="21"/>
      <c r="F91" s="26">
        <v>112</v>
      </c>
      <c r="G91" s="26"/>
      <c r="H91" s="26">
        <v>220</v>
      </c>
      <c r="I91" s="28">
        <f t="shared" si="3"/>
        <v>24640</v>
      </c>
    </row>
    <row r="92" spans="2:9" ht="30" x14ac:dyDescent="0.25">
      <c r="B92" s="18" t="s">
        <v>141</v>
      </c>
      <c r="C92" s="26" t="s">
        <v>147</v>
      </c>
      <c r="D92" s="26">
        <v>95</v>
      </c>
      <c r="E92" s="21"/>
      <c r="F92" s="26">
        <v>92</v>
      </c>
      <c r="G92" s="26">
        <v>3</v>
      </c>
      <c r="H92" s="26">
        <v>132</v>
      </c>
      <c r="I92" s="28">
        <f t="shared" si="3"/>
        <v>12144</v>
      </c>
    </row>
    <row r="93" spans="2:9" ht="30" x14ac:dyDescent="0.25">
      <c r="B93" s="18" t="s">
        <v>142</v>
      </c>
      <c r="C93" s="26" t="s">
        <v>147</v>
      </c>
      <c r="D93" s="26">
        <v>100</v>
      </c>
      <c r="E93" s="21"/>
      <c r="F93" s="26">
        <f t="shared" si="4"/>
        <v>100</v>
      </c>
      <c r="G93" s="26"/>
      <c r="H93" s="26">
        <v>132</v>
      </c>
      <c r="I93" s="28">
        <f t="shared" si="3"/>
        <v>13200</v>
      </c>
    </row>
    <row r="94" spans="2:9" ht="30" x14ac:dyDescent="0.25">
      <c r="B94" s="18" t="s">
        <v>171</v>
      </c>
      <c r="C94" s="26" t="s">
        <v>147</v>
      </c>
      <c r="D94" s="26">
        <v>90</v>
      </c>
      <c r="E94" s="21"/>
      <c r="F94" s="26">
        <v>90</v>
      </c>
      <c r="G94" s="26"/>
      <c r="H94" s="26">
        <v>132</v>
      </c>
      <c r="I94" s="28">
        <v>13200</v>
      </c>
    </row>
    <row r="95" spans="2:9" x14ac:dyDescent="0.25">
      <c r="B95" s="21" t="s">
        <v>201</v>
      </c>
      <c r="C95" s="21"/>
      <c r="D95" s="21"/>
      <c r="E95" s="21"/>
      <c r="F95" s="21"/>
      <c r="G95" s="21"/>
      <c r="H95" s="21"/>
      <c r="I95" s="21"/>
    </row>
    <row r="96" spans="2:9" x14ac:dyDescent="0.25">
      <c r="B96" s="21" t="s">
        <v>253</v>
      </c>
      <c r="C96" s="21" t="s">
        <v>254</v>
      </c>
      <c r="D96" s="21">
        <v>200</v>
      </c>
      <c r="E96" s="21"/>
      <c r="F96" s="53">
        <v>200</v>
      </c>
      <c r="G96" s="21"/>
      <c r="H96" s="53">
        <v>120</v>
      </c>
      <c r="I96" s="52">
        <f>+D96*H96</f>
        <v>24000</v>
      </c>
    </row>
    <row r="97" spans="1:10" x14ac:dyDescent="0.25">
      <c r="B97" s="21" t="s">
        <v>4</v>
      </c>
      <c r="C97" s="21"/>
      <c r="D97" s="21"/>
      <c r="E97" s="21"/>
      <c r="F97" s="21"/>
      <c r="G97" s="21"/>
      <c r="H97" s="21"/>
      <c r="I97" s="31">
        <f>SUM(I16:I96)</f>
        <v>1011810</v>
      </c>
    </row>
    <row r="98" spans="1:10" x14ac:dyDescent="0.25">
      <c r="A98" s="38"/>
      <c r="B98" s="33"/>
      <c r="C98" s="32"/>
      <c r="D98" s="32"/>
      <c r="E98" s="32"/>
      <c r="F98" s="32"/>
      <c r="G98" s="32"/>
      <c r="H98" s="32"/>
      <c r="I98" s="39"/>
    </row>
    <row r="99" spans="1:10" x14ac:dyDescent="0.25">
      <c r="A99" s="38"/>
      <c r="B99" s="33" t="s">
        <v>175</v>
      </c>
      <c r="C99" s="33"/>
      <c r="D99" s="32"/>
      <c r="E99" s="32"/>
      <c r="F99" s="32"/>
      <c r="G99" s="32"/>
      <c r="H99" s="32" t="s">
        <v>176</v>
      </c>
      <c r="I99" s="39"/>
    </row>
    <row r="100" spans="1:10" x14ac:dyDescent="0.25">
      <c r="A100" s="38"/>
      <c r="B100" s="41" t="s">
        <v>177</v>
      </c>
      <c r="C100" s="33"/>
      <c r="D100" s="32"/>
      <c r="E100" s="32"/>
      <c r="F100" s="32"/>
      <c r="G100" s="42"/>
      <c r="H100" s="42" t="s">
        <v>178</v>
      </c>
      <c r="I100" s="43"/>
      <c r="J100" s="38"/>
    </row>
    <row r="101" spans="1:10" x14ac:dyDescent="0.25">
      <c r="A101" s="38"/>
      <c r="B101" s="33"/>
      <c r="C101" s="36" t="s">
        <v>200</v>
      </c>
      <c r="D101" s="36"/>
      <c r="E101" s="34"/>
      <c r="F101" s="36"/>
      <c r="G101" s="34"/>
      <c r="H101" s="32"/>
      <c r="I101" s="39"/>
      <c r="J101" s="38"/>
    </row>
    <row r="102" spans="1:10" x14ac:dyDescent="0.25">
      <c r="A102" s="38"/>
      <c r="B102" s="33"/>
      <c r="C102" s="37" t="s">
        <v>179</v>
      </c>
      <c r="D102" s="37"/>
      <c r="E102" s="37"/>
      <c r="F102" s="34"/>
      <c r="G102" s="34"/>
      <c r="H102" s="32"/>
      <c r="I102" s="39"/>
      <c r="J102" s="38"/>
    </row>
    <row r="103" spans="1:10" ht="15.75" x14ac:dyDescent="0.25">
      <c r="A103" s="38"/>
      <c r="B103" s="100"/>
      <c r="C103" s="100"/>
      <c r="D103" s="35"/>
      <c r="E103" s="34"/>
      <c r="F103" s="34"/>
      <c r="G103" s="34"/>
      <c r="H103" s="32"/>
      <c r="I103" s="39"/>
      <c r="J103" s="38"/>
    </row>
    <row r="104" spans="1:10" x14ac:dyDescent="0.25">
      <c r="A104" s="38"/>
      <c r="B104" s="40"/>
      <c r="C104" s="40"/>
      <c r="D104" s="33"/>
      <c r="E104" s="32"/>
      <c r="F104" s="32"/>
      <c r="G104" s="32"/>
      <c r="H104" s="32"/>
      <c r="I104" s="39"/>
      <c r="J104" s="38"/>
    </row>
    <row r="105" spans="1:10" x14ac:dyDescent="0.25">
      <c r="J105" s="38"/>
    </row>
    <row r="106" spans="1:10" x14ac:dyDescent="0.25">
      <c r="J106" s="38"/>
    </row>
  </sheetData>
  <mergeCells count="6">
    <mergeCell ref="B103:C103"/>
    <mergeCell ref="G9:H9"/>
    <mergeCell ref="I9:I12"/>
    <mergeCell ref="B14:B15"/>
    <mergeCell ref="C14:C15"/>
    <mergeCell ref="E14:E15"/>
  </mergeCells>
  <pageMargins left="0.25" right="0.25" top="0.75" bottom="0.75" header="0.3" footer="0.3"/>
  <pageSetup scale="60" orientation="portrait" r:id="rId1"/>
  <rowBreaks count="2" manualBreakCount="2">
    <brk id="49" max="8" man="1"/>
    <brk id="9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5:L94"/>
  <sheetViews>
    <sheetView zoomScale="230" zoomScaleNormal="230" workbookViewId="0">
      <selection activeCell="F7" sqref="F7"/>
    </sheetView>
  </sheetViews>
  <sheetFormatPr baseColWidth="10" defaultRowHeight="15" x14ac:dyDescent="0.2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75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101" t="s">
        <v>300</v>
      </c>
      <c r="H7" s="101"/>
      <c r="I7" s="97"/>
    </row>
    <row r="8" spans="1:9" x14ac:dyDescent="0.25">
      <c r="A8" s="20"/>
      <c r="B8" s="19" t="s">
        <v>181</v>
      </c>
      <c r="C8" s="8"/>
      <c r="D8" s="8"/>
      <c r="E8" s="8"/>
      <c r="F8" s="8"/>
      <c r="G8" s="8"/>
      <c r="H8" s="8"/>
      <c r="I8" s="97"/>
    </row>
    <row r="9" spans="1:9" x14ac:dyDescent="0.25">
      <c r="B9" s="9" t="s">
        <v>180</v>
      </c>
      <c r="C9" s="8"/>
      <c r="D9" s="8"/>
      <c r="E9" s="8"/>
      <c r="F9" s="8"/>
      <c r="G9" s="10"/>
      <c r="H9" s="44"/>
      <c r="I9" s="97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44" t="s">
        <v>301</v>
      </c>
      <c r="G10" s="8" t="s">
        <v>299</v>
      </c>
      <c r="H10" s="8"/>
      <c r="I10" s="97"/>
    </row>
    <row r="11" spans="1:9" x14ac:dyDescent="0.25">
      <c r="B11" s="11"/>
      <c r="C11" s="12"/>
      <c r="D11" s="13"/>
      <c r="E11" s="13"/>
      <c r="F11" s="14"/>
      <c r="G11" s="13"/>
      <c r="H11" s="13"/>
      <c r="I11" s="49" t="s">
        <v>5</v>
      </c>
    </row>
    <row r="12" spans="1:9" ht="25.5" x14ac:dyDescent="0.25">
      <c r="B12" s="98" t="s">
        <v>6</v>
      </c>
      <c r="C12" s="99" t="s">
        <v>7</v>
      </c>
      <c r="D12" s="15" t="s">
        <v>8</v>
      </c>
      <c r="E12" s="99" t="s">
        <v>9</v>
      </c>
      <c r="F12" s="27" t="s">
        <v>10</v>
      </c>
      <c r="G12" s="15" t="s">
        <v>8</v>
      </c>
      <c r="H12" s="15" t="s">
        <v>5</v>
      </c>
      <c r="I12" s="16" t="s">
        <v>4</v>
      </c>
    </row>
    <row r="13" spans="1:9" x14ac:dyDescent="0.25">
      <c r="B13" s="98"/>
      <c r="C13" s="99"/>
      <c r="D13" s="15" t="s">
        <v>166</v>
      </c>
      <c r="E13" s="99"/>
      <c r="F13" s="27"/>
      <c r="G13" s="15" t="s">
        <v>11</v>
      </c>
      <c r="H13" s="15" t="s">
        <v>13</v>
      </c>
      <c r="I13" s="17"/>
    </row>
    <row r="14" spans="1:9" x14ac:dyDescent="0.25">
      <c r="B14" s="18" t="s">
        <v>76</v>
      </c>
      <c r="C14" s="25" t="s">
        <v>153</v>
      </c>
      <c r="D14" s="26">
        <v>0</v>
      </c>
      <c r="E14" s="21">
        <v>100</v>
      </c>
      <c r="F14" s="21">
        <v>75</v>
      </c>
      <c r="G14" s="26">
        <v>25</v>
      </c>
      <c r="H14" s="28">
        <v>240</v>
      </c>
      <c r="I14" s="28">
        <f>+H14*G14</f>
        <v>6000</v>
      </c>
    </row>
    <row r="15" spans="1:9" ht="30" x14ac:dyDescent="0.25">
      <c r="B15" s="18" t="s">
        <v>202</v>
      </c>
      <c r="C15" s="25" t="s">
        <v>153</v>
      </c>
      <c r="D15" s="26">
        <v>30</v>
      </c>
      <c r="E15" s="21"/>
      <c r="F15" s="21">
        <v>1</v>
      </c>
      <c r="G15" s="26">
        <v>29</v>
      </c>
      <c r="H15" s="28">
        <v>840</v>
      </c>
      <c r="I15" s="28">
        <f>+G15*H15</f>
        <v>24360</v>
      </c>
    </row>
    <row r="16" spans="1:9" x14ac:dyDescent="0.25">
      <c r="B16" s="18" t="s">
        <v>77</v>
      </c>
      <c r="C16" s="26" t="s">
        <v>155</v>
      </c>
      <c r="D16" s="26">
        <v>9</v>
      </c>
      <c r="E16" s="21"/>
      <c r="F16" s="21">
        <v>9</v>
      </c>
      <c r="G16" s="26">
        <v>0</v>
      </c>
      <c r="H16" s="28">
        <v>5945</v>
      </c>
      <c r="I16" s="28">
        <f t="shared" ref="I16:I53" si="0">+H16*G16</f>
        <v>0</v>
      </c>
    </row>
    <row r="17" spans="2:9" x14ac:dyDescent="0.25">
      <c r="B17" s="18" t="s">
        <v>203</v>
      </c>
      <c r="C17" s="26" t="s">
        <v>153</v>
      </c>
      <c r="D17" s="26">
        <v>71</v>
      </c>
      <c r="E17" s="21"/>
      <c r="F17" s="21">
        <v>33</v>
      </c>
      <c r="G17" s="26">
        <v>38</v>
      </c>
      <c r="H17" s="28">
        <v>366</v>
      </c>
      <c r="I17" s="28">
        <f>+G17*H17</f>
        <v>13908</v>
      </c>
    </row>
    <row r="18" spans="2:9" x14ac:dyDescent="0.25">
      <c r="B18" s="18" t="s">
        <v>297</v>
      </c>
      <c r="C18" s="25" t="s">
        <v>153</v>
      </c>
      <c r="D18" s="26">
        <v>270</v>
      </c>
      <c r="E18" s="21"/>
      <c r="F18" s="21">
        <v>35</v>
      </c>
      <c r="G18" s="26">
        <v>234</v>
      </c>
      <c r="H18" s="28">
        <v>235</v>
      </c>
      <c r="I18" s="28">
        <f>+G18*H18</f>
        <v>54990</v>
      </c>
    </row>
    <row r="19" spans="2:9" x14ac:dyDescent="0.25">
      <c r="B19" s="18" t="s">
        <v>78</v>
      </c>
      <c r="C19" s="25" t="s">
        <v>153</v>
      </c>
      <c r="D19" s="26">
        <v>100</v>
      </c>
      <c r="E19" s="21"/>
      <c r="F19" s="21"/>
      <c r="G19" s="26">
        <v>100</v>
      </c>
      <c r="H19" s="28">
        <v>345</v>
      </c>
      <c r="I19" s="28">
        <f t="shared" si="0"/>
        <v>34500</v>
      </c>
    </row>
    <row r="20" spans="2:9" x14ac:dyDescent="0.25">
      <c r="B20" s="18" t="s">
        <v>79</v>
      </c>
      <c r="C20" s="25" t="s">
        <v>154</v>
      </c>
      <c r="D20" s="26">
        <v>12</v>
      </c>
      <c r="E20" s="21"/>
      <c r="F20" s="21"/>
      <c r="G20" s="26">
        <v>12</v>
      </c>
      <c r="H20" s="28">
        <v>300</v>
      </c>
      <c r="I20" s="28">
        <f t="shared" si="0"/>
        <v>3600</v>
      </c>
    </row>
    <row r="21" spans="2:9" x14ac:dyDescent="0.25">
      <c r="B21" s="18" t="s">
        <v>80</v>
      </c>
      <c r="C21" s="25" t="s">
        <v>153</v>
      </c>
      <c r="D21" s="26">
        <v>0</v>
      </c>
      <c r="E21" s="21"/>
      <c r="F21" s="21"/>
      <c r="G21" s="26">
        <v>0</v>
      </c>
      <c r="H21" s="28">
        <v>699</v>
      </c>
      <c r="I21" s="28">
        <f t="shared" si="0"/>
        <v>0</v>
      </c>
    </row>
    <row r="22" spans="2:9" x14ac:dyDescent="0.25">
      <c r="B22" s="18" t="s">
        <v>81</v>
      </c>
      <c r="C22" s="25" t="s">
        <v>204</v>
      </c>
      <c r="D22" s="26">
        <v>229</v>
      </c>
      <c r="E22" s="21"/>
      <c r="F22" s="21">
        <v>19</v>
      </c>
      <c r="G22" s="26">
        <v>210</v>
      </c>
      <c r="H22" s="28">
        <v>2000</v>
      </c>
      <c r="I22" s="28">
        <f t="shared" si="0"/>
        <v>420000</v>
      </c>
    </row>
    <row r="23" spans="2:9" x14ac:dyDescent="0.25">
      <c r="B23" s="18" t="s">
        <v>152</v>
      </c>
      <c r="C23" s="25" t="s">
        <v>205</v>
      </c>
      <c r="D23" s="26">
        <v>77</v>
      </c>
      <c r="E23" s="21"/>
      <c r="F23" s="21">
        <v>77</v>
      </c>
      <c r="G23" s="26">
        <v>0</v>
      </c>
      <c r="H23" s="28">
        <v>2000</v>
      </c>
      <c r="I23" s="28">
        <f t="shared" si="0"/>
        <v>0</v>
      </c>
    </row>
    <row r="24" spans="2:9" x14ac:dyDescent="0.25">
      <c r="B24" s="18" t="s">
        <v>82</v>
      </c>
      <c r="C24" s="26" t="s">
        <v>151</v>
      </c>
      <c r="D24" s="26">
        <v>0</v>
      </c>
      <c r="E24" s="21"/>
      <c r="F24" s="21"/>
      <c r="G24" s="26">
        <v>0</v>
      </c>
      <c r="H24" s="28">
        <v>6600</v>
      </c>
      <c r="I24" s="28">
        <f t="shared" si="0"/>
        <v>0</v>
      </c>
    </row>
    <row r="25" spans="2:9" x14ac:dyDescent="0.25">
      <c r="B25" s="18" t="s">
        <v>83</v>
      </c>
      <c r="C25" s="26" t="s">
        <v>150</v>
      </c>
      <c r="D25" s="26">
        <v>5</v>
      </c>
      <c r="E25" s="21"/>
      <c r="F25" s="21"/>
      <c r="G25" s="26">
        <v>5</v>
      </c>
      <c r="H25" s="28">
        <v>1977</v>
      </c>
      <c r="I25" s="28">
        <f t="shared" si="0"/>
        <v>9885</v>
      </c>
    </row>
    <row r="26" spans="2:9" x14ac:dyDescent="0.25">
      <c r="B26" s="18" t="s">
        <v>84</v>
      </c>
      <c r="C26" s="26" t="s">
        <v>148</v>
      </c>
      <c r="D26" s="26">
        <v>3300</v>
      </c>
      <c r="E26" s="21"/>
      <c r="F26" s="21">
        <v>2100</v>
      </c>
      <c r="G26" s="26">
        <v>1200</v>
      </c>
      <c r="H26" s="28">
        <v>15.5</v>
      </c>
      <c r="I26" s="28">
        <f t="shared" si="0"/>
        <v>18600</v>
      </c>
    </row>
    <row r="27" spans="2:9" x14ac:dyDescent="0.25">
      <c r="B27" s="18" t="s">
        <v>85</v>
      </c>
      <c r="C27" s="26" t="s">
        <v>148</v>
      </c>
      <c r="D27" s="26">
        <v>3900</v>
      </c>
      <c r="E27" s="21"/>
      <c r="F27" s="21">
        <v>400</v>
      </c>
      <c r="G27" s="26">
        <v>3500</v>
      </c>
      <c r="H27" s="28">
        <v>1</v>
      </c>
      <c r="I27" s="28">
        <f t="shared" si="0"/>
        <v>3500</v>
      </c>
    </row>
    <row r="28" spans="2:9" x14ac:dyDescent="0.25">
      <c r="B28" s="18" t="s">
        <v>184</v>
      </c>
      <c r="C28" s="26" t="s">
        <v>149</v>
      </c>
      <c r="D28" s="26">
        <v>400</v>
      </c>
      <c r="E28" s="21"/>
      <c r="F28" s="21">
        <v>100</v>
      </c>
      <c r="G28" s="26">
        <v>300</v>
      </c>
      <c r="H28" s="28">
        <v>4.04</v>
      </c>
      <c r="I28" s="28">
        <f t="shared" si="0"/>
        <v>1212</v>
      </c>
    </row>
    <row r="29" spans="2:9" x14ac:dyDescent="0.25">
      <c r="B29" s="18" t="s">
        <v>183</v>
      </c>
      <c r="C29" s="26" t="s">
        <v>148</v>
      </c>
      <c r="D29" s="26">
        <v>4400</v>
      </c>
      <c r="E29" s="21"/>
      <c r="F29" s="21">
        <v>400</v>
      </c>
      <c r="G29" s="26">
        <v>4000</v>
      </c>
      <c r="H29" s="28">
        <v>21.6</v>
      </c>
      <c r="I29" s="28">
        <f t="shared" si="0"/>
        <v>86400</v>
      </c>
    </row>
    <row r="30" spans="2:9" x14ac:dyDescent="0.25">
      <c r="B30" s="18" t="s">
        <v>199</v>
      </c>
      <c r="C30" s="25" t="s">
        <v>147</v>
      </c>
      <c r="D30" s="26">
        <v>20</v>
      </c>
      <c r="E30" s="21"/>
      <c r="F30" s="21"/>
      <c r="G30" s="26">
        <v>20</v>
      </c>
      <c r="H30" s="28">
        <v>325</v>
      </c>
      <c r="I30" s="28">
        <f>+H30*G30</f>
        <v>6500</v>
      </c>
    </row>
    <row r="31" spans="2:9" x14ac:dyDescent="0.25">
      <c r="B31" s="18" t="s">
        <v>86</v>
      </c>
      <c r="C31" s="25" t="s">
        <v>147</v>
      </c>
      <c r="D31" s="26">
        <v>47</v>
      </c>
      <c r="E31" s="21"/>
      <c r="F31" s="21">
        <v>1</v>
      </c>
      <c r="G31" s="26">
        <v>46</v>
      </c>
      <c r="H31" s="28">
        <v>347.7</v>
      </c>
      <c r="I31" s="28">
        <f t="shared" si="0"/>
        <v>15994.199999999999</v>
      </c>
    </row>
    <row r="32" spans="2:9" x14ac:dyDescent="0.25">
      <c r="B32" s="18" t="s">
        <v>168</v>
      </c>
      <c r="C32" s="25" t="s">
        <v>147</v>
      </c>
      <c r="D32" s="26">
        <v>39</v>
      </c>
      <c r="E32" s="21"/>
      <c r="F32" s="21">
        <v>1</v>
      </c>
      <c r="G32" s="26">
        <v>38</v>
      </c>
      <c r="H32" s="28">
        <v>446.62</v>
      </c>
      <c r="I32" s="28">
        <f t="shared" si="0"/>
        <v>16971.560000000001</v>
      </c>
    </row>
    <row r="33" spans="2:12" x14ac:dyDescent="0.25">
      <c r="B33" s="18" t="s">
        <v>87</v>
      </c>
      <c r="C33" s="26" t="s">
        <v>145</v>
      </c>
      <c r="D33" s="26">
        <v>40</v>
      </c>
      <c r="E33" s="21"/>
      <c r="F33" s="21"/>
      <c r="G33" s="26">
        <v>40</v>
      </c>
      <c r="H33" s="28">
        <v>56</v>
      </c>
      <c r="I33" s="28">
        <f t="shared" si="0"/>
        <v>2240</v>
      </c>
    </row>
    <row r="34" spans="2:12" x14ac:dyDescent="0.25">
      <c r="B34" s="18" t="s">
        <v>88</v>
      </c>
      <c r="C34" s="25" t="s">
        <v>146</v>
      </c>
      <c r="D34" s="26">
        <v>5</v>
      </c>
      <c r="E34" s="21"/>
      <c r="F34" s="21"/>
      <c r="G34" s="26">
        <v>5</v>
      </c>
      <c r="H34" s="28">
        <v>78</v>
      </c>
      <c r="I34" s="28">
        <f t="shared" si="0"/>
        <v>390</v>
      </c>
    </row>
    <row r="35" spans="2:12" x14ac:dyDescent="0.25">
      <c r="B35" s="22" t="s">
        <v>89</v>
      </c>
      <c r="C35" s="25" t="s">
        <v>147</v>
      </c>
      <c r="D35" s="26">
        <v>27</v>
      </c>
      <c r="E35" s="21"/>
      <c r="F35" s="21"/>
      <c r="G35" s="26">
        <v>27</v>
      </c>
      <c r="H35" s="28">
        <v>110</v>
      </c>
      <c r="I35" s="28">
        <f t="shared" si="0"/>
        <v>2970</v>
      </c>
    </row>
    <row r="36" spans="2:12" x14ac:dyDescent="0.25">
      <c r="B36" s="22" t="s">
        <v>255</v>
      </c>
      <c r="C36" s="24" t="s">
        <v>147</v>
      </c>
      <c r="D36" s="26">
        <v>10</v>
      </c>
      <c r="E36" s="21"/>
      <c r="F36" s="21"/>
      <c r="G36" s="26">
        <v>10</v>
      </c>
      <c r="H36" s="28">
        <v>2093</v>
      </c>
      <c r="I36" s="28">
        <f t="shared" si="0"/>
        <v>20930</v>
      </c>
    </row>
    <row r="37" spans="2:12" x14ac:dyDescent="0.25">
      <c r="B37" s="22" t="s">
        <v>256</v>
      </c>
      <c r="C37" s="24" t="s">
        <v>147</v>
      </c>
      <c r="D37" s="26">
        <v>5</v>
      </c>
      <c r="E37" s="21"/>
      <c r="F37" s="21"/>
      <c r="G37" s="26">
        <v>5</v>
      </c>
      <c r="H37" s="28">
        <v>1875</v>
      </c>
      <c r="I37" s="28">
        <f t="shared" si="0"/>
        <v>9375</v>
      </c>
    </row>
    <row r="38" spans="2:12" x14ac:dyDescent="0.25">
      <c r="B38" s="22" t="s">
        <v>261</v>
      </c>
      <c r="C38" s="24" t="s">
        <v>262</v>
      </c>
      <c r="D38" s="26">
        <v>6</v>
      </c>
      <c r="E38" s="21"/>
      <c r="F38" s="21"/>
      <c r="G38" s="26">
        <v>6</v>
      </c>
      <c r="H38" s="28">
        <v>2093</v>
      </c>
      <c r="I38" s="28">
        <f t="shared" si="0"/>
        <v>12558</v>
      </c>
      <c r="L38" s="29"/>
    </row>
    <row r="39" spans="2:12" x14ac:dyDescent="0.25">
      <c r="B39" s="22" t="s">
        <v>257</v>
      </c>
      <c r="C39" s="24" t="s">
        <v>147</v>
      </c>
      <c r="D39" s="26">
        <v>13</v>
      </c>
      <c r="E39" s="21"/>
      <c r="F39" s="21"/>
      <c r="G39" s="26">
        <v>13</v>
      </c>
      <c r="H39" s="28">
        <v>1500</v>
      </c>
      <c r="I39" s="28">
        <f t="shared" si="0"/>
        <v>19500</v>
      </c>
      <c r="L39" s="29"/>
    </row>
    <row r="40" spans="2:12" x14ac:dyDescent="0.25">
      <c r="B40" s="22" t="s">
        <v>258</v>
      </c>
      <c r="C40" s="24" t="s">
        <v>147</v>
      </c>
      <c r="D40" s="26">
        <v>5</v>
      </c>
      <c r="E40" s="21"/>
      <c r="F40" s="21"/>
      <c r="G40" s="26">
        <v>5</v>
      </c>
      <c r="H40" s="28">
        <v>300</v>
      </c>
      <c r="I40" s="28">
        <f t="shared" si="0"/>
        <v>1500</v>
      </c>
      <c r="L40" s="29"/>
    </row>
    <row r="41" spans="2:12" x14ac:dyDescent="0.25">
      <c r="B41" s="22" t="s">
        <v>259</v>
      </c>
      <c r="C41" s="24" t="s">
        <v>147</v>
      </c>
      <c r="D41" s="26">
        <v>2</v>
      </c>
      <c r="E41" s="21"/>
      <c r="F41" s="21"/>
      <c r="G41" s="26">
        <v>2</v>
      </c>
      <c r="H41" s="28">
        <v>1800</v>
      </c>
      <c r="I41" s="28">
        <f t="shared" si="0"/>
        <v>3600</v>
      </c>
      <c r="L41" s="29"/>
    </row>
    <row r="42" spans="2:12" ht="30" x14ac:dyDescent="0.25">
      <c r="B42" s="22" t="s">
        <v>260</v>
      </c>
      <c r="C42" s="24" t="s">
        <v>147</v>
      </c>
      <c r="D42" s="26">
        <v>50</v>
      </c>
      <c r="E42" s="21"/>
      <c r="F42" s="21"/>
      <c r="G42" s="26">
        <v>50</v>
      </c>
      <c r="H42" s="28">
        <v>2087</v>
      </c>
      <c r="I42" s="28">
        <f t="shared" si="0"/>
        <v>104350</v>
      </c>
      <c r="L42" s="29"/>
    </row>
    <row r="43" spans="2:12" x14ac:dyDescent="0.25">
      <c r="B43" s="22" t="s">
        <v>263</v>
      </c>
      <c r="C43" s="24" t="s">
        <v>147</v>
      </c>
      <c r="D43" s="26">
        <v>0</v>
      </c>
      <c r="E43" s="21"/>
      <c r="F43" s="21"/>
      <c r="G43" s="26">
        <v>0</v>
      </c>
      <c r="H43" s="28">
        <v>500</v>
      </c>
      <c r="I43" s="28">
        <f t="shared" si="0"/>
        <v>0</v>
      </c>
      <c r="L43" s="29"/>
    </row>
    <row r="44" spans="2:12" x14ac:dyDescent="0.25">
      <c r="B44" s="22" t="s">
        <v>264</v>
      </c>
      <c r="C44" s="24" t="s">
        <v>153</v>
      </c>
      <c r="D44" s="26">
        <v>10</v>
      </c>
      <c r="E44" s="21"/>
      <c r="F44" s="21"/>
      <c r="G44" s="26">
        <v>10</v>
      </c>
      <c r="H44" s="28">
        <v>3279.66</v>
      </c>
      <c r="I44" s="28">
        <f>+H44*G44</f>
        <v>32796.6</v>
      </c>
      <c r="L44" s="29"/>
    </row>
    <row r="45" spans="2:12" x14ac:dyDescent="0.25">
      <c r="B45" s="22" t="s">
        <v>265</v>
      </c>
      <c r="C45" s="24" t="s">
        <v>153</v>
      </c>
      <c r="D45" s="26">
        <v>50</v>
      </c>
      <c r="E45" s="21"/>
      <c r="F45" s="21"/>
      <c r="G45" s="26">
        <v>50</v>
      </c>
      <c r="H45" s="28">
        <v>1568</v>
      </c>
      <c r="I45" s="28">
        <f>+H45*G45</f>
        <v>78400</v>
      </c>
      <c r="L45" s="29"/>
    </row>
    <row r="46" spans="2:12" x14ac:dyDescent="0.25">
      <c r="B46" s="22" t="s">
        <v>90</v>
      </c>
      <c r="C46" s="24" t="s">
        <v>144</v>
      </c>
      <c r="D46" s="26">
        <v>15</v>
      </c>
      <c r="E46" s="21"/>
      <c r="F46" s="21"/>
      <c r="G46" s="26">
        <v>15</v>
      </c>
      <c r="H46" s="28">
        <v>70</v>
      </c>
      <c r="I46" s="28">
        <f t="shared" si="0"/>
        <v>1050</v>
      </c>
      <c r="L46" s="29"/>
    </row>
    <row r="47" spans="2:12" x14ac:dyDescent="0.25">
      <c r="B47" s="22" t="s">
        <v>283</v>
      </c>
      <c r="C47" s="24" t="s">
        <v>153</v>
      </c>
      <c r="D47" s="26">
        <v>198</v>
      </c>
      <c r="E47" s="21"/>
      <c r="F47" s="21">
        <v>1</v>
      </c>
      <c r="G47" s="26">
        <v>197</v>
      </c>
      <c r="H47" s="28">
        <v>378.42</v>
      </c>
      <c r="I47" s="28">
        <f t="shared" si="0"/>
        <v>74548.740000000005</v>
      </c>
      <c r="L47" s="29"/>
    </row>
    <row r="48" spans="2:12" ht="30" x14ac:dyDescent="0.25">
      <c r="B48" s="22" t="s">
        <v>284</v>
      </c>
      <c r="C48" s="24" t="s">
        <v>146</v>
      </c>
      <c r="D48" s="26">
        <v>35</v>
      </c>
      <c r="E48" s="21"/>
      <c r="F48" s="21">
        <v>5</v>
      </c>
      <c r="G48" s="26">
        <v>30</v>
      </c>
      <c r="H48" s="28">
        <v>135.6</v>
      </c>
      <c r="I48" s="28">
        <f t="shared" si="0"/>
        <v>4068</v>
      </c>
      <c r="L48" s="29"/>
    </row>
    <row r="49" spans="2:12" x14ac:dyDescent="0.25">
      <c r="B49" s="22" t="s">
        <v>285</v>
      </c>
      <c r="C49" s="24" t="s">
        <v>146</v>
      </c>
      <c r="D49" s="26">
        <v>33</v>
      </c>
      <c r="E49" s="21"/>
      <c r="F49" s="21"/>
      <c r="G49" s="26">
        <v>33</v>
      </c>
      <c r="H49" s="28">
        <v>432</v>
      </c>
      <c r="I49" s="28">
        <f t="shared" si="0"/>
        <v>14256</v>
      </c>
      <c r="L49" s="29"/>
    </row>
    <row r="50" spans="2:12" x14ac:dyDescent="0.25">
      <c r="B50" s="22" t="s">
        <v>286</v>
      </c>
      <c r="C50" s="24" t="s">
        <v>146</v>
      </c>
      <c r="D50" s="26">
        <v>46</v>
      </c>
      <c r="E50" s="21"/>
      <c r="F50" s="21"/>
      <c r="G50" s="26">
        <v>46</v>
      </c>
      <c r="H50" s="28">
        <v>200</v>
      </c>
      <c r="I50" s="28">
        <f t="shared" si="0"/>
        <v>9200</v>
      </c>
      <c r="L50" s="29"/>
    </row>
    <row r="51" spans="2:12" x14ac:dyDescent="0.25">
      <c r="B51" s="22" t="s">
        <v>287</v>
      </c>
      <c r="C51" s="24" t="s">
        <v>153</v>
      </c>
      <c r="D51" s="26">
        <v>100</v>
      </c>
      <c r="E51" s="21"/>
      <c r="F51" s="21"/>
      <c r="G51" s="26">
        <v>100</v>
      </c>
      <c r="H51" s="28">
        <v>382</v>
      </c>
      <c r="I51" s="28">
        <f t="shared" si="0"/>
        <v>38200</v>
      </c>
      <c r="L51" s="29"/>
    </row>
    <row r="52" spans="2:12" x14ac:dyDescent="0.25">
      <c r="B52" s="22" t="s">
        <v>288</v>
      </c>
      <c r="C52" s="24" t="s">
        <v>153</v>
      </c>
      <c r="D52" s="26">
        <v>20</v>
      </c>
      <c r="E52" s="21"/>
      <c r="F52" s="21"/>
      <c r="G52" s="26">
        <v>20</v>
      </c>
      <c r="H52" s="28">
        <v>390</v>
      </c>
      <c r="I52" s="28">
        <f t="shared" si="0"/>
        <v>7800</v>
      </c>
      <c r="L52" s="29"/>
    </row>
    <row r="53" spans="2:12" x14ac:dyDescent="0.25">
      <c r="B53" s="22" t="s">
        <v>290</v>
      </c>
      <c r="C53" s="24" t="s">
        <v>289</v>
      </c>
      <c r="D53" s="26">
        <v>50</v>
      </c>
      <c r="E53" s="21"/>
      <c r="F53" s="21"/>
      <c r="G53" s="26">
        <v>50</v>
      </c>
      <c r="H53" s="28">
        <v>136</v>
      </c>
      <c r="I53" s="28">
        <f t="shared" si="0"/>
        <v>6800</v>
      </c>
      <c r="L53" s="29"/>
    </row>
    <row r="54" spans="2:12" x14ac:dyDescent="0.25">
      <c r="B54" s="50" t="s">
        <v>164</v>
      </c>
      <c r="C54" s="21"/>
      <c r="D54" s="21"/>
      <c r="E54" s="21"/>
      <c r="F54" s="21"/>
      <c r="G54" s="21"/>
      <c r="H54" s="28"/>
      <c r="I54" s="28">
        <f>SUM(I13:I53)</f>
        <v>1160953.1000000001</v>
      </c>
      <c r="L54" s="29"/>
    </row>
    <row r="55" spans="2:12" x14ac:dyDescent="0.25">
      <c r="B55" s="33"/>
      <c r="C55" s="32"/>
      <c r="D55" s="32"/>
      <c r="E55" s="32"/>
      <c r="F55" s="32"/>
      <c r="G55" s="32"/>
      <c r="H55" s="32"/>
      <c r="I55" s="39"/>
      <c r="L55" s="29"/>
    </row>
    <row r="56" spans="2:12" x14ac:dyDescent="0.25">
      <c r="B56" s="33" t="s">
        <v>175</v>
      </c>
      <c r="C56" s="33"/>
      <c r="D56" s="32"/>
      <c r="E56" s="32"/>
      <c r="F56" s="32"/>
      <c r="G56" s="32"/>
      <c r="H56" s="32" t="s">
        <v>176</v>
      </c>
      <c r="I56" s="39"/>
      <c r="L56" s="29"/>
    </row>
    <row r="57" spans="2:12" x14ac:dyDescent="0.25">
      <c r="B57" s="41" t="s">
        <v>177</v>
      </c>
      <c r="C57" s="33"/>
      <c r="D57" s="32"/>
      <c r="E57" s="32"/>
      <c r="F57" s="32"/>
      <c r="G57" s="42"/>
      <c r="H57" s="42" t="s">
        <v>178</v>
      </c>
      <c r="I57" s="43"/>
      <c r="L57" s="29"/>
    </row>
    <row r="58" spans="2:12" x14ac:dyDescent="0.25">
      <c r="B58" s="33"/>
      <c r="C58" s="45" t="s">
        <v>200</v>
      </c>
      <c r="D58" s="45"/>
      <c r="E58" s="45"/>
      <c r="F58" s="36"/>
      <c r="G58" s="34"/>
      <c r="H58" s="32"/>
      <c r="I58" s="39"/>
      <c r="L58" s="29"/>
    </row>
    <row r="59" spans="2:12" x14ac:dyDescent="0.25">
      <c r="B59" s="33"/>
      <c r="C59" s="37" t="s">
        <v>179</v>
      </c>
      <c r="D59" s="37"/>
      <c r="E59" s="37"/>
      <c r="F59" s="34"/>
      <c r="G59" s="34"/>
      <c r="H59" s="32"/>
      <c r="I59" s="39"/>
      <c r="L59" s="29"/>
    </row>
    <row r="60" spans="2:12" ht="15.75" x14ac:dyDescent="0.25">
      <c r="B60" s="100"/>
      <c r="C60" s="100"/>
      <c r="D60" s="35"/>
      <c r="E60" s="34"/>
      <c r="F60" s="34"/>
      <c r="G60" s="34"/>
      <c r="H60" s="32"/>
      <c r="I60" s="39"/>
      <c r="L60" s="29"/>
    </row>
    <row r="61" spans="2:12" x14ac:dyDescent="0.25">
      <c r="B61" s="40"/>
      <c r="C61" s="40"/>
      <c r="D61" s="33"/>
      <c r="E61" s="32"/>
      <c r="F61" s="32"/>
      <c r="G61" s="32"/>
      <c r="H61" s="32"/>
      <c r="I61" s="39"/>
      <c r="L61" s="29"/>
    </row>
    <row r="62" spans="2:12" x14ac:dyDescent="0.25">
      <c r="L62" s="29"/>
    </row>
    <row r="63" spans="2:12" x14ac:dyDescent="0.25">
      <c r="L63" s="29"/>
    </row>
    <row r="64" spans="2:12" x14ac:dyDescent="0.25">
      <c r="L64" s="29"/>
    </row>
    <row r="65" spans="2:3" x14ac:dyDescent="0.25">
      <c r="B65" s="29"/>
    </row>
    <row r="66" spans="2:3" x14ac:dyDescent="0.25">
      <c r="B66" s="29"/>
      <c r="C66" s="29"/>
    </row>
    <row r="67" spans="2:3" x14ac:dyDescent="0.25">
      <c r="B67" s="29"/>
      <c r="C67" s="29"/>
    </row>
    <row r="68" spans="2:3" x14ac:dyDescent="0.25">
      <c r="B68" s="29"/>
      <c r="C68" s="29"/>
    </row>
    <row r="69" spans="2:3" x14ac:dyDescent="0.25">
      <c r="B69" s="29"/>
      <c r="C69" s="29"/>
    </row>
    <row r="70" spans="2:3" x14ac:dyDescent="0.25">
      <c r="B70" s="29"/>
      <c r="C70" s="46"/>
    </row>
    <row r="71" spans="2:3" x14ac:dyDescent="0.25">
      <c r="B71" s="29"/>
      <c r="C71" s="47"/>
    </row>
    <row r="72" spans="2:3" x14ac:dyDescent="0.25">
      <c r="B72" s="29"/>
      <c r="C72" s="47"/>
    </row>
    <row r="73" spans="2:3" x14ac:dyDescent="0.25">
      <c r="B73" s="29"/>
    </row>
    <row r="74" spans="2:3" x14ac:dyDescent="0.25">
      <c r="B74" s="29"/>
    </row>
    <row r="75" spans="2:3" x14ac:dyDescent="0.25">
      <c r="B75" s="29"/>
    </row>
    <row r="76" spans="2:3" x14ac:dyDescent="0.25">
      <c r="B76" s="29"/>
    </row>
    <row r="77" spans="2:3" x14ac:dyDescent="0.25">
      <c r="B77" s="29"/>
    </row>
    <row r="78" spans="2:3" x14ac:dyDescent="0.25">
      <c r="B78" s="29"/>
    </row>
    <row r="79" spans="2:3" x14ac:dyDescent="0.25">
      <c r="B79" s="29"/>
    </row>
    <row r="80" spans="2:3" x14ac:dyDescent="0.25">
      <c r="B80" s="29"/>
    </row>
    <row r="81" spans="2:3" x14ac:dyDescent="0.25">
      <c r="B81" s="29"/>
    </row>
    <row r="82" spans="2:3" x14ac:dyDescent="0.25">
      <c r="B82" s="29"/>
    </row>
    <row r="83" spans="2:3" x14ac:dyDescent="0.25">
      <c r="B83" s="29"/>
    </row>
    <row r="84" spans="2:3" x14ac:dyDescent="0.25">
      <c r="B84" s="29"/>
    </row>
    <row r="85" spans="2:3" x14ac:dyDescent="0.25">
      <c r="B85" s="29"/>
    </row>
    <row r="86" spans="2:3" x14ac:dyDescent="0.25">
      <c r="B86" s="29"/>
    </row>
    <row r="87" spans="2:3" x14ac:dyDescent="0.25">
      <c r="B87" s="29"/>
    </row>
    <row r="88" spans="2:3" x14ac:dyDescent="0.25">
      <c r="B88" s="29"/>
    </row>
    <row r="89" spans="2:3" x14ac:dyDescent="0.25">
      <c r="B89" s="29"/>
    </row>
    <row r="91" spans="2:3" x14ac:dyDescent="0.25">
      <c r="B91" s="46"/>
      <c r="C91" s="46"/>
    </row>
    <row r="92" spans="2:3" x14ac:dyDescent="0.25">
      <c r="B92" s="46"/>
    </row>
    <row r="94" spans="2:3" x14ac:dyDescent="0.25">
      <c r="B94" s="46"/>
    </row>
  </sheetData>
  <mergeCells count="6">
    <mergeCell ref="B60:C60"/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5:L113"/>
  <sheetViews>
    <sheetView tabSelected="1" topLeftCell="B1" zoomScale="190" zoomScaleNormal="190" workbookViewId="0">
      <selection activeCell="G10" sqref="G10"/>
    </sheetView>
  </sheetViews>
  <sheetFormatPr baseColWidth="10" defaultRowHeight="15" x14ac:dyDescent="0.25"/>
  <cols>
    <col min="1" max="1" width="6" customWidth="1"/>
    <col min="2" max="2" width="27.140625" customWidth="1"/>
    <col min="3" max="4" width="10.140625" customWidth="1"/>
    <col min="5" max="5" width="8.140625" customWidth="1"/>
    <col min="6" max="6" width="9" customWidth="1"/>
    <col min="8" max="8" width="12.42578125" customWidth="1"/>
    <col min="9" max="9" width="15.425781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210</v>
      </c>
      <c r="C6" s="2"/>
      <c r="D6" s="2"/>
      <c r="E6" s="2"/>
      <c r="F6" s="2"/>
      <c r="G6" s="3"/>
      <c r="H6" s="3"/>
      <c r="I6" s="4"/>
    </row>
    <row r="7" spans="1:9" x14ac:dyDescent="0.25">
      <c r="B7" s="61"/>
      <c r="C7" s="62"/>
      <c r="D7" s="62"/>
      <c r="E7" s="62"/>
      <c r="F7" s="62"/>
      <c r="G7" s="96" t="s">
        <v>300</v>
      </c>
      <c r="H7" s="96"/>
      <c r="I7" s="97"/>
    </row>
    <row r="8" spans="1:9" x14ac:dyDescent="0.25">
      <c r="A8" s="20"/>
      <c r="B8" s="63" t="s">
        <v>211</v>
      </c>
      <c r="C8" s="44"/>
      <c r="D8" s="44"/>
      <c r="E8" s="44"/>
      <c r="F8" s="44"/>
      <c r="G8" s="44"/>
      <c r="H8" s="44"/>
      <c r="I8" s="97"/>
    </row>
    <row r="9" spans="1:9" x14ac:dyDescent="0.25">
      <c r="B9" s="102" t="s">
        <v>180</v>
      </c>
      <c r="C9" s="103"/>
      <c r="D9" s="103"/>
      <c r="E9" s="103"/>
      <c r="F9" s="103"/>
      <c r="G9" s="103"/>
      <c r="H9" s="103"/>
      <c r="I9" s="97"/>
    </row>
    <row r="10" spans="1:9" x14ac:dyDescent="0.25">
      <c r="B10" s="67" t="s">
        <v>1</v>
      </c>
      <c r="C10" s="44" t="s">
        <v>2</v>
      </c>
      <c r="D10" s="44"/>
      <c r="E10" s="44" t="s">
        <v>3</v>
      </c>
      <c r="F10" s="44" t="s">
        <v>298</v>
      </c>
      <c r="G10" s="44" t="s">
        <v>299</v>
      </c>
      <c r="H10" s="44"/>
      <c r="I10" s="97"/>
    </row>
    <row r="11" spans="1:9" x14ac:dyDescent="0.25">
      <c r="B11" s="11"/>
      <c r="C11" s="12"/>
      <c r="D11" s="13"/>
      <c r="E11" s="13"/>
      <c r="F11" s="14"/>
      <c r="G11" s="13"/>
      <c r="H11" s="13"/>
      <c r="I11" s="49" t="s">
        <v>5</v>
      </c>
    </row>
    <row r="12" spans="1:9" ht="25.5" x14ac:dyDescent="0.25">
      <c r="B12" s="98" t="s">
        <v>6</v>
      </c>
      <c r="C12" s="99" t="s">
        <v>7</v>
      </c>
      <c r="D12" s="51" t="s">
        <v>8</v>
      </c>
      <c r="E12" s="99" t="s">
        <v>9</v>
      </c>
      <c r="F12" s="51" t="s">
        <v>10</v>
      </c>
      <c r="G12" s="51" t="s">
        <v>8</v>
      </c>
      <c r="H12" s="51" t="s">
        <v>5</v>
      </c>
      <c r="I12" s="16" t="s">
        <v>4</v>
      </c>
    </row>
    <row r="13" spans="1:9" x14ac:dyDescent="0.25">
      <c r="B13" s="98"/>
      <c r="C13" s="99"/>
      <c r="D13" s="51" t="s">
        <v>166</v>
      </c>
      <c r="E13" s="99"/>
      <c r="F13" s="51"/>
      <c r="G13" s="51" t="s">
        <v>11</v>
      </c>
      <c r="H13" s="51" t="s">
        <v>13</v>
      </c>
      <c r="I13" s="17"/>
    </row>
    <row r="14" spans="1:9" x14ac:dyDescent="0.25">
      <c r="B14" s="18" t="s">
        <v>209</v>
      </c>
      <c r="C14" s="25"/>
      <c r="D14" s="26">
        <v>200</v>
      </c>
      <c r="E14" s="21"/>
      <c r="F14" s="21"/>
      <c r="G14" s="26">
        <v>200</v>
      </c>
      <c r="H14" s="28">
        <v>210</v>
      </c>
      <c r="I14" s="28">
        <f t="shared" ref="I14:I70" si="0">+G14*H14</f>
        <v>42000</v>
      </c>
    </row>
    <row r="15" spans="1:9" x14ac:dyDescent="0.25">
      <c r="B15" s="18" t="s">
        <v>212</v>
      </c>
      <c r="C15" s="25"/>
      <c r="D15" s="26">
        <v>100</v>
      </c>
      <c r="E15" s="21"/>
      <c r="F15" s="21"/>
      <c r="G15" s="26">
        <v>100</v>
      </c>
      <c r="H15" s="28">
        <v>210</v>
      </c>
      <c r="I15" s="28">
        <f t="shared" si="0"/>
        <v>21000</v>
      </c>
    </row>
    <row r="16" spans="1:9" x14ac:dyDescent="0.25">
      <c r="B16" s="18" t="s">
        <v>213</v>
      </c>
      <c r="C16" s="25"/>
      <c r="D16" s="26">
        <v>100</v>
      </c>
      <c r="E16" s="21"/>
      <c r="F16" s="21"/>
      <c r="G16" s="26">
        <v>100</v>
      </c>
      <c r="H16" s="28">
        <v>210</v>
      </c>
      <c r="I16" s="28">
        <f t="shared" si="0"/>
        <v>21000</v>
      </c>
    </row>
    <row r="17" spans="2:9" x14ac:dyDescent="0.25">
      <c r="B17" s="18" t="s">
        <v>214</v>
      </c>
      <c r="C17" s="25"/>
      <c r="D17" s="26">
        <v>100</v>
      </c>
      <c r="E17" s="21"/>
      <c r="F17" s="21"/>
      <c r="G17" s="26">
        <v>100</v>
      </c>
      <c r="H17" s="28">
        <v>350</v>
      </c>
      <c r="I17" s="28">
        <f t="shared" si="0"/>
        <v>35000</v>
      </c>
    </row>
    <row r="18" spans="2:9" x14ac:dyDescent="0.25">
      <c r="B18" s="18" t="s">
        <v>215</v>
      </c>
      <c r="C18" s="25"/>
      <c r="D18" s="26">
        <v>100</v>
      </c>
      <c r="E18" s="21"/>
      <c r="F18" s="21"/>
      <c r="G18" s="26">
        <v>100</v>
      </c>
      <c r="H18" s="28">
        <v>500</v>
      </c>
      <c r="I18" s="28">
        <f t="shared" si="0"/>
        <v>50000</v>
      </c>
    </row>
    <row r="19" spans="2:9" x14ac:dyDescent="0.25">
      <c r="B19" s="18" t="s">
        <v>216</v>
      </c>
      <c r="C19" s="26"/>
      <c r="D19" s="26">
        <v>12</v>
      </c>
      <c r="E19" s="21"/>
      <c r="F19" s="21"/>
      <c r="G19" s="26">
        <v>12</v>
      </c>
      <c r="H19" s="28">
        <v>1650</v>
      </c>
      <c r="I19" s="28">
        <f t="shared" si="0"/>
        <v>19800</v>
      </c>
    </row>
    <row r="20" spans="2:9" x14ac:dyDescent="0.25">
      <c r="B20" s="18" t="s">
        <v>217</v>
      </c>
      <c r="C20" s="26"/>
      <c r="D20" s="26">
        <v>200</v>
      </c>
      <c r="E20" s="21"/>
      <c r="F20" s="21"/>
      <c r="G20" s="26">
        <v>200</v>
      </c>
      <c r="H20" s="28">
        <v>600</v>
      </c>
      <c r="I20" s="28">
        <f t="shared" si="0"/>
        <v>120000</v>
      </c>
    </row>
    <row r="21" spans="2:9" ht="30" x14ac:dyDescent="0.25">
      <c r="B21" s="18" t="s">
        <v>218</v>
      </c>
      <c r="C21" s="25"/>
      <c r="D21" s="26">
        <v>10</v>
      </c>
      <c r="E21" s="21"/>
      <c r="F21" s="21"/>
      <c r="G21" s="26">
        <v>10</v>
      </c>
      <c r="H21" s="28">
        <v>1100</v>
      </c>
      <c r="I21" s="28">
        <f t="shared" si="0"/>
        <v>11000</v>
      </c>
    </row>
    <row r="22" spans="2:9" ht="30" x14ac:dyDescent="0.25">
      <c r="B22" s="18" t="s">
        <v>219</v>
      </c>
      <c r="C22" s="25"/>
      <c r="D22" s="26">
        <v>8</v>
      </c>
      <c r="E22" s="21"/>
      <c r="F22" s="21"/>
      <c r="G22" s="26">
        <v>8</v>
      </c>
      <c r="H22" s="28">
        <v>900</v>
      </c>
      <c r="I22" s="28">
        <f t="shared" si="0"/>
        <v>7200</v>
      </c>
    </row>
    <row r="23" spans="2:9" ht="30" x14ac:dyDescent="0.25">
      <c r="B23" s="18" t="s">
        <v>220</v>
      </c>
      <c r="C23" s="25"/>
      <c r="D23" s="26">
        <v>8</v>
      </c>
      <c r="E23" s="21"/>
      <c r="F23" s="21"/>
      <c r="G23" s="26">
        <v>8</v>
      </c>
      <c r="H23" s="28">
        <v>1450</v>
      </c>
      <c r="I23" s="28">
        <f t="shared" si="0"/>
        <v>11600</v>
      </c>
    </row>
    <row r="24" spans="2:9" x14ac:dyDescent="0.25">
      <c r="B24" s="18" t="s">
        <v>221</v>
      </c>
      <c r="C24" s="25"/>
      <c r="D24" s="26">
        <v>6</v>
      </c>
      <c r="E24" s="21"/>
      <c r="F24" s="21"/>
      <c r="G24" s="26">
        <v>6</v>
      </c>
      <c r="H24" s="28">
        <v>1500</v>
      </c>
      <c r="I24" s="28">
        <f t="shared" si="0"/>
        <v>9000</v>
      </c>
    </row>
    <row r="25" spans="2:9" x14ac:dyDescent="0.25">
      <c r="B25" s="18" t="s">
        <v>222</v>
      </c>
      <c r="C25" s="25"/>
      <c r="D25" s="26">
        <v>6</v>
      </c>
      <c r="E25" s="21"/>
      <c r="F25" s="21"/>
      <c r="G25" s="26">
        <v>6</v>
      </c>
      <c r="H25" s="28">
        <v>1050</v>
      </c>
      <c r="I25" s="28">
        <f t="shared" si="0"/>
        <v>6300</v>
      </c>
    </row>
    <row r="26" spans="2:9" x14ac:dyDescent="0.25">
      <c r="B26" s="18" t="s">
        <v>223</v>
      </c>
      <c r="C26" s="25"/>
      <c r="D26" s="26">
        <v>6</v>
      </c>
      <c r="E26" s="21"/>
      <c r="F26" s="21"/>
      <c r="G26" s="26">
        <v>6</v>
      </c>
      <c r="H26" s="28">
        <v>855</v>
      </c>
      <c r="I26" s="28">
        <f t="shared" si="0"/>
        <v>5130</v>
      </c>
    </row>
    <row r="27" spans="2:9" x14ac:dyDescent="0.25">
      <c r="B27" s="18" t="s">
        <v>224</v>
      </c>
      <c r="C27" s="26"/>
      <c r="D27" s="26">
        <v>1</v>
      </c>
      <c r="E27" s="21"/>
      <c r="F27" s="21"/>
      <c r="G27" s="26">
        <v>1</v>
      </c>
      <c r="H27" s="28">
        <v>14700</v>
      </c>
      <c r="I27" s="28">
        <f>+H27*G27</f>
        <v>14700</v>
      </c>
    </row>
    <row r="28" spans="2:9" x14ac:dyDescent="0.25">
      <c r="B28" s="18" t="s">
        <v>225</v>
      </c>
      <c r="C28" s="26"/>
      <c r="D28" s="26">
        <v>2</v>
      </c>
      <c r="E28" s="21"/>
      <c r="F28" s="21"/>
      <c r="G28" s="26">
        <v>2</v>
      </c>
      <c r="H28" s="28">
        <v>16850</v>
      </c>
      <c r="I28" s="28">
        <f t="shared" si="0"/>
        <v>33700</v>
      </c>
    </row>
    <row r="29" spans="2:9" x14ac:dyDescent="0.25">
      <c r="B29" s="18" t="s">
        <v>282</v>
      </c>
      <c r="C29" s="26"/>
      <c r="D29" s="26">
        <v>2</v>
      </c>
      <c r="E29" s="21"/>
      <c r="F29" s="21"/>
      <c r="G29" s="26">
        <v>2</v>
      </c>
      <c r="H29" s="28">
        <v>20000</v>
      </c>
      <c r="I29" s="28">
        <f t="shared" si="0"/>
        <v>40000</v>
      </c>
    </row>
    <row r="30" spans="2:9" x14ac:dyDescent="0.25">
      <c r="B30" s="18" t="s">
        <v>226</v>
      </c>
      <c r="C30" s="26"/>
      <c r="D30" s="26">
        <v>1</v>
      </c>
      <c r="E30" s="21"/>
      <c r="F30" s="21"/>
      <c r="G30" s="26">
        <v>1</v>
      </c>
      <c r="H30" s="28">
        <v>25000</v>
      </c>
      <c r="I30" s="28">
        <f t="shared" si="0"/>
        <v>25000</v>
      </c>
    </row>
    <row r="31" spans="2:9" x14ac:dyDescent="0.25">
      <c r="B31" s="18" t="s">
        <v>227</v>
      </c>
      <c r="C31" s="26"/>
      <c r="D31" s="26">
        <v>4</v>
      </c>
      <c r="E31" s="21"/>
      <c r="F31" s="21"/>
      <c r="G31" s="26">
        <v>4</v>
      </c>
      <c r="H31" s="28">
        <v>450</v>
      </c>
      <c r="I31" s="28">
        <f t="shared" si="0"/>
        <v>1800</v>
      </c>
    </row>
    <row r="32" spans="2:9" x14ac:dyDescent="0.25">
      <c r="B32" s="18" t="s">
        <v>228</v>
      </c>
      <c r="C32" s="26"/>
      <c r="D32" s="26">
        <v>2</v>
      </c>
      <c r="E32" s="21"/>
      <c r="F32" s="21"/>
      <c r="G32" s="26">
        <v>2</v>
      </c>
      <c r="H32" s="28">
        <v>790</v>
      </c>
      <c r="I32" s="28">
        <f t="shared" si="0"/>
        <v>1580</v>
      </c>
    </row>
    <row r="33" spans="2:12" x14ac:dyDescent="0.25">
      <c r="B33" s="18" t="s">
        <v>229</v>
      </c>
      <c r="C33" s="26"/>
      <c r="D33" s="26">
        <v>4</v>
      </c>
      <c r="E33" s="21"/>
      <c r="F33" s="21"/>
      <c r="G33" s="26">
        <v>4</v>
      </c>
      <c r="H33" s="28">
        <v>1000</v>
      </c>
      <c r="I33" s="28">
        <f t="shared" si="0"/>
        <v>4000</v>
      </c>
    </row>
    <row r="34" spans="2:12" x14ac:dyDescent="0.25">
      <c r="B34" s="18" t="s">
        <v>230</v>
      </c>
      <c r="C34" s="26"/>
      <c r="D34" s="26">
        <v>4</v>
      </c>
      <c r="E34" s="21"/>
      <c r="F34" s="21"/>
      <c r="G34" s="26">
        <v>4</v>
      </c>
      <c r="H34" s="28">
        <v>3200</v>
      </c>
      <c r="I34" s="28">
        <f t="shared" si="0"/>
        <v>12800</v>
      </c>
    </row>
    <row r="35" spans="2:12" x14ac:dyDescent="0.25">
      <c r="B35" s="18" t="s">
        <v>231</v>
      </c>
      <c r="C35" s="26"/>
      <c r="D35" s="26">
        <v>4</v>
      </c>
      <c r="E35" s="21"/>
      <c r="F35" s="21"/>
      <c r="G35" s="26">
        <v>4</v>
      </c>
      <c r="H35" s="28">
        <v>1800</v>
      </c>
      <c r="I35" s="28">
        <f t="shared" si="0"/>
        <v>7200</v>
      </c>
    </row>
    <row r="36" spans="2:12" x14ac:dyDescent="0.25">
      <c r="B36" s="18" t="s">
        <v>232</v>
      </c>
      <c r="C36" s="26"/>
      <c r="D36" s="26">
        <v>4</v>
      </c>
      <c r="E36" s="21"/>
      <c r="F36" s="21"/>
      <c r="G36" s="26">
        <v>4</v>
      </c>
      <c r="H36" s="28">
        <v>900</v>
      </c>
      <c r="I36" s="28">
        <f t="shared" si="0"/>
        <v>3600</v>
      </c>
    </row>
    <row r="37" spans="2:12" x14ac:dyDescent="0.25">
      <c r="B37" s="18" t="s">
        <v>233</v>
      </c>
      <c r="C37" s="26"/>
      <c r="D37" s="26">
        <v>10</v>
      </c>
      <c r="E37" s="21"/>
      <c r="F37" s="21"/>
      <c r="G37" s="26">
        <v>10</v>
      </c>
      <c r="H37" s="28">
        <v>1200</v>
      </c>
      <c r="I37" s="28">
        <f t="shared" si="0"/>
        <v>12000</v>
      </c>
    </row>
    <row r="38" spans="2:12" x14ac:dyDescent="0.25">
      <c r="B38" s="18" t="s">
        <v>234</v>
      </c>
      <c r="C38" s="26"/>
      <c r="D38" s="26">
        <v>8</v>
      </c>
      <c r="E38" s="21"/>
      <c r="F38" s="21"/>
      <c r="G38" s="26">
        <v>8</v>
      </c>
      <c r="H38" s="28">
        <v>900</v>
      </c>
      <c r="I38" s="28">
        <f t="shared" si="0"/>
        <v>7200</v>
      </c>
    </row>
    <row r="39" spans="2:12" x14ac:dyDescent="0.25">
      <c r="B39" s="18" t="s">
        <v>235</v>
      </c>
      <c r="C39" s="25"/>
      <c r="D39" s="26">
        <v>24</v>
      </c>
      <c r="E39" s="21"/>
      <c r="F39" s="21"/>
      <c r="G39" s="26">
        <v>24</v>
      </c>
      <c r="H39" s="28">
        <v>600</v>
      </c>
      <c r="I39" s="28">
        <f t="shared" si="0"/>
        <v>14400</v>
      </c>
      <c r="L39" s="29"/>
    </row>
    <row r="40" spans="2:12" x14ac:dyDescent="0.25">
      <c r="B40" s="18" t="s">
        <v>236</v>
      </c>
      <c r="C40" s="25"/>
      <c r="D40" s="26">
        <v>10</v>
      </c>
      <c r="E40" s="21"/>
      <c r="F40" s="21"/>
      <c r="G40" s="26">
        <v>10</v>
      </c>
      <c r="H40" s="28">
        <v>800</v>
      </c>
      <c r="I40" s="28">
        <f t="shared" si="0"/>
        <v>8000</v>
      </c>
      <c r="L40" s="29"/>
    </row>
    <row r="41" spans="2:12" x14ac:dyDescent="0.25">
      <c r="B41" s="18" t="s">
        <v>237</v>
      </c>
      <c r="C41" s="25"/>
      <c r="D41" s="26">
        <v>4</v>
      </c>
      <c r="E41" s="21"/>
      <c r="F41" s="21"/>
      <c r="G41" s="26">
        <v>4</v>
      </c>
      <c r="H41" s="28">
        <v>1400</v>
      </c>
      <c r="I41" s="28">
        <f t="shared" si="0"/>
        <v>5600</v>
      </c>
      <c r="L41" s="29"/>
    </row>
    <row r="42" spans="2:12" x14ac:dyDescent="0.25">
      <c r="B42" s="18" t="s">
        <v>238</v>
      </c>
      <c r="C42" s="25"/>
      <c r="D42" s="26">
        <v>6</v>
      </c>
      <c r="E42" s="21"/>
      <c r="F42" s="21"/>
      <c r="G42" s="26">
        <v>6</v>
      </c>
      <c r="H42" s="28">
        <v>1450</v>
      </c>
      <c r="I42" s="28">
        <f t="shared" si="0"/>
        <v>8700</v>
      </c>
      <c r="L42" s="29"/>
    </row>
    <row r="43" spans="2:12" x14ac:dyDescent="0.25">
      <c r="B43" s="23" t="s">
        <v>250</v>
      </c>
      <c r="C43" s="76"/>
      <c r="D43" s="76">
        <v>4</v>
      </c>
      <c r="E43" s="77"/>
      <c r="F43" s="77"/>
      <c r="G43" s="76">
        <v>4</v>
      </c>
      <c r="H43" s="78">
        <v>1300</v>
      </c>
      <c r="I43" s="78">
        <f t="shared" si="0"/>
        <v>5200</v>
      </c>
      <c r="L43" s="29"/>
    </row>
    <row r="44" spans="2:12" x14ac:dyDescent="0.25">
      <c r="B44" s="18" t="s">
        <v>239</v>
      </c>
      <c r="C44" s="25"/>
      <c r="D44" s="26">
        <v>4</v>
      </c>
      <c r="E44" s="21"/>
      <c r="F44" s="21"/>
      <c r="G44" s="26">
        <v>4</v>
      </c>
      <c r="H44" s="28">
        <v>1240</v>
      </c>
      <c r="I44" s="28">
        <f t="shared" si="0"/>
        <v>4960</v>
      </c>
      <c r="L44" s="29"/>
    </row>
    <row r="45" spans="2:12" x14ac:dyDescent="0.25">
      <c r="B45" s="22" t="s">
        <v>240</v>
      </c>
      <c r="C45" s="25"/>
      <c r="D45" s="26">
        <v>3</v>
      </c>
      <c r="E45" s="21"/>
      <c r="F45" s="21"/>
      <c r="G45" s="26">
        <v>3</v>
      </c>
      <c r="H45" s="28">
        <v>900</v>
      </c>
      <c r="I45" s="28">
        <f t="shared" si="0"/>
        <v>2700</v>
      </c>
      <c r="L45" s="29"/>
    </row>
    <row r="46" spans="2:12" x14ac:dyDescent="0.25">
      <c r="B46" s="22" t="s">
        <v>242</v>
      </c>
      <c r="C46" s="24"/>
      <c r="D46" s="26">
        <v>4</v>
      </c>
      <c r="E46" s="21"/>
      <c r="F46" s="21"/>
      <c r="G46" s="26">
        <v>4</v>
      </c>
      <c r="H46" s="28">
        <v>800</v>
      </c>
      <c r="I46" s="28">
        <f t="shared" si="0"/>
        <v>3200</v>
      </c>
      <c r="L46" s="29"/>
    </row>
    <row r="47" spans="2:12" x14ac:dyDescent="0.25">
      <c r="B47" s="22" t="s">
        <v>241</v>
      </c>
      <c r="C47" s="24"/>
      <c r="D47" s="26">
        <v>4</v>
      </c>
      <c r="E47" s="21"/>
      <c r="F47" s="21"/>
      <c r="G47" s="26">
        <v>4</v>
      </c>
      <c r="H47" s="28">
        <v>1400</v>
      </c>
      <c r="I47" s="28">
        <f t="shared" si="0"/>
        <v>5600</v>
      </c>
      <c r="L47" s="29"/>
    </row>
    <row r="48" spans="2:12" x14ac:dyDescent="0.25">
      <c r="B48" s="22" t="s">
        <v>243</v>
      </c>
      <c r="C48" s="24"/>
      <c r="D48" s="26">
        <v>4</v>
      </c>
      <c r="E48" s="21"/>
      <c r="F48" s="21"/>
      <c r="G48" s="26">
        <v>4</v>
      </c>
      <c r="H48" s="28">
        <v>600</v>
      </c>
      <c r="I48" s="28">
        <f t="shared" si="0"/>
        <v>2400</v>
      </c>
      <c r="L48" s="29"/>
    </row>
    <row r="49" spans="2:12" x14ac:dyDescent="0.25">
      <c r="B49" s="22" t="s">
        <v>244</v>
      </c>
      <c r="C49" s="24"/>
      <c r="D49" s="26">
        <v>4</v>
      </c>
      <c r="E49" s="21"/>
      <c r="F49" s="21"/>
      <c r="G49" s="26">
        <v>4</v>
      </c>
      <c r="H49" s="28">
        <v>4950</v>
      </c>
      <c r="I49" s="28">
        <f t="shared" si="0"/>
        <v>19800</v>
      </c>
      <c r="L49" s="29"/>
    </row>
    <row r="50" spans="2:12" x14ac:dyDescent="0.25">
      <c r="B50" s="22" t="s">
        <v>245</v>
      </c>
      <c r="C50" s="24"/>
      <c r="D50" s="26">
        <v>1</v>
      </c>
      <c r="E50" s="21"/>
      <c r="F50" s="21"/>
      <c r="G50" s="26">
        <v>1</v>
      </c>
      <c r="H50" s="28">
        <v>6500</v>
      </c>
      <c r="I50" s="28">
        <f t="shared" si="0"/>
        <v>6500</v>
      </c>
      <c r="L50" s="29"/>
    </row>
    <row r="51" spans="2:12" x14ac:dyDescent="0.25">
      <c r="B51" s="22" t="s">
        <v>246</v>
      </c>
      <c r="C51" s="24"/>
      <c r="D51" s="26">
        <v>6</v>
      </c>
      <c r="E51" s="21"/>
      <c r="F51" s="21"/>
      <c r="G51" s="26">
        <v>6</v>
      </c>
      <c r="H51" s="28">
        <v>400</v>
      </c>
      <c r="I51" s="28">
        <f t="shared" si="0"/>
        <v>2400</v>
      </c>
      <c r="L51" s="29"/>
    </row>
    <row r="52" spans="2:12" x14ac:dyDescent="0.25">
      <c r="B52" s="22" t="s">
        <v>247</v>
      </c>
      <c r="C52" s="24"/>
      <c r="D52" s="26">
        <v>4</v>
      </c>
      <c r="E52" s="21"/>
      <c r="F52" s="21"/>
      <c r="G52" s="26">
        <v>4</v>
      </c>
      <c r="H52" s="28">
        <v>650</v>
      </c>
      <c r="I52" s="28">
        <f t="shared" si="0"/>
        <v>2600</v>
      </c>
      <c r="L52" s="29"/>
    </row>
    <row r="53" spans="2:12" x14ac:dyDescent="0.25">
      <c r="B53" s="22" t="s">
        <v>248</v>
      </c>
      <c r="C53" s="24"/>
      <c r="D53" s="26">
        <v>6</v>
      </c>
      <c r="E53" s="21"/>
      <c r="F53" s="21"/>
      <c r="G53" s="26">
        <v>6</v>
      </c>
      <c r="H53" s="28">
        <v>520</v>
      </c>
      <c r="I53" s="28">
        <f t="shared" si="0"/>
        <v>3120</v>
      </c>
      <c r="L53" s="29"/>
    </row>
    <row r="54" spans="2:12" x14ac:dyDescent="0.25">
      <c r="B54" s="22" t="s">
        <v>281</v>
      </c>
      <c r="C54" s="24"/>
      <c r="D54" s="26">
        <v>4</v>
      </c>
      <c r="E54" s="21"/>
      <c r="F54" s="21"/>
      <c r="G54" s="26">
        <v>4</v>
      </c>
      <c r="H54" s="28">
        <v>900</v>
      </c>
      <c r="I54" s="28">
        <f t="shared" si="0"/>
        <v>3600</v>
      </c>
      <c r="L54" s="29"/>
    </row>
    <row r="55" spans="2:12" ht="30" x14ac:dyDescent="0.25">
      <c r="B55" s="22" t="s">
        <v>268</v>
      </c>
      <c r="C55" s="24"/>
      <c r="D55" s="26">
        <v>4</v>
      </c>
      <c r="E55" s="21"/>
      <c r="F55" s="21"/>
      <c r="G55" s="26">
        <v>4</v>
      </c>
      <c r="H55" s="28">
        <v>6480</v>
      </c>
      <c r="I55" s="28">
        <f t="shared" si="0"/>
        <v>25920</v>
      </c>
      <c r="L55" s="29"/>
    </row>
    <row r="56" spans="2:12" x14ac:dyDescent="0.25">
      <c r="B56" s="22" t="s">
        <v>269</v>
      </c>
      <c r="C56" s="24"/>
      <c r="D56" s="26">
        <v>3</v>
      </c>
      <c r="E56" s="21"/>
      <c r="F56" s="21"/>
      <c r="G56" s="26">
        <v>3</v>
      </c>
      <c r="H56" s="28">
        <v>1512</v>
      </c>
      <c r="I56" s="28">
        <f t="shared" si="0"/>
        <v>4536</v>
      </c>
      <c r="L56" s="29"/>
    </row>
    <row r="57" spans="2:12" ht="25.5" x14ac:dyDescent="0.25">
      <c r="B57" s="93" t="s">
        <v>270</v>
      </c>
      <c r="C57" s="94"/>
      <c r="D57" s="76">
        <v>4</v>
      </c>
      <c r="E57" s="77"/>
      <c r="F57" s="77"/>
      <c r="G57" s="76">
        <v>4</v>
      </c>
      <c r="H57" s="78">
        <v>6480</v>
      </c>
      <c r="I57" s="78">
        <f t="shared" si="0"/>
        <v>25920</v>
      </c>
      <c r="L57" s="29"/>
    </row>
    <row r="58" spans="2:12" ht="30" x14ac:dyDescent="0.25">
      <c r="B58" s="22" t="s">
        <v>272</v>
      </c>
      <c r="C58" s="24"/>
      <c r="D58" s="26">
        <v>10</v>
      </c>
      <c r="E58" s="21"/>
      <c r="F58" s="21"/>
      <c r="G58" s="26">
        <v>10</v>
      </c>
      <c r="H58" s="28">
        <v>1260</v>
      </c>
      <c r="I58" s="28">
        <f t="shared" si="0"/>
        <v>12600</v>
      </c>
      <c r="L58" s="29"/>
    </row>
    <row r="59" spans="2:12" x14ac:dyDescent="0.25">
      <c r="B59" s="22" t="s">
        <v>273</v>
      </c>
      <c r="C59" s="24"/>
      <c r="D59" s="26">
        <v>2</v>
      </c>
      <c r="E59" s="21"/>
      <c r="F59" s="21"/>
      <c r="G59" s="26">
        <v>2</v>
      </c>
      <c r="H59" s="28">
        <v>468</v>
      </c>
      <c r="I59" s="28">
        <f t="shared" si="0"/>
        <v>936</v>
      </c>
      <c r="L59" s="29"/>
    </row>
    <row r="60" spans="2:12" x14ac:dyDescent="0.25">
      <c r="B60" s="22" t="s">
        <v>274</v>
      </c>
      <c r="C60" s="24"/>
      <c r="D60" s="26">
        <v>36</v>
      </c>
      <c r="E60" s="21"/>
      <c r="F60" s="21"/>
      <c r="G60" s="26">
        <v>36</v>
      </c>
      <c r="H60" s="28">
        <v>25920</v>
      </c>
      <c r="I60" s="28">
        <f t="shared" si="0"/>
        <v>933120</v>
      </c>
      <c r="L60" s="29"/>
    </row>
    <row r="61" spans="2:12" x14ac:dyDescent="0.25">
      <c r="B61" s="22" t="s">
        <v>275</v>
      </c>
      <c r="C61" s="24"/>
      <c r="D61" s="26">
        <v>20</v>
      </c>
      <c r="E61" s="21"/>
      <c r="F61" s="21"/>
      <c r="G61" s="26">
        <v>20</v>
      </c>
      <c r="H61" s="28">
        <v>18000</v>
      </c>
      <c r="I61" s="28">
        <f t="shared" si="0"/>
        <v>360000</v>
      </c>
      <c r="L61" s="29"/>
    </row>
    <row r="62" spans="2:12" x14ac:dyDescent="0.25">
      <c r="B62" s="22" t="s">
        <v>271</v>
      </c>
      <c r="C62" s="24"/>
      <c r="D62" s="26">
        <v>4</v>
      </c>
      <c r="E62" s="21"/>
      <c r="F62" s="21"/>
      <c r="G62" s="26">
        <v>4</v>
      </c>
      <c r="H62" s="28">
        <v>1260</v>
      </c>
      <c r="I62" s="28">
        <f t="shared" si="0"/>
        <v>5040</v>
      </c>
      <c r="L62" s="29"/>
    </row>
    <row r="63" spans="2:12" x14ac:dyDescent="0.25">
      <c r="B63" s="22" t="s">
        <v>276</v>
      </c>
      <c r="C63" s="24"/>
      <c r="D63" s="26">
        <v>6</v>
      </c>
      <c r="E63" s="21"/>
      <c r="F63" s="21"/>
      <c r="G63" s="26">
        <v>6</v>
      </c>
      <c r="H63" s="28">
        <v>2370</v>
      </c>
      <c r="I63" s="28">
        <f t="shared" si="0"/>
        <v>14220</v>
      </c>
      <c r="L63" s="29"/>
    </row>
    <row r="64" spans="2:12" x14ac:dyDescent="0.25">
      <c r="B64" s="22" t="s">
        <v>277</v>
      </c>
      <c r="C64" s="24"/>
      <c r="D64" s="26">
        <v>12</v>
      </c>
      <c r="E64" s="21"/>
      <c r="F64" s="21"/>
      <c r="G64" s="26">
        <v>12</v>
      </c>
      <c r="H64" s="28">
        <v>1252.8</v>
      </c>
      <c r="I64" s="28">
        <f t="shared" si="0"/>
        <v>15033.599999999999</v>
      </c>
      <c r="L64" s="29"/>
    </row>
    <row r="65" spans="2:12" x14ac:dyDescent="0.25">
      <c r="B65" s="22" t="s">
        <v>278</v>
      </c>
      <c r="C65" s="24"/>
      <c r="D65" s="26">
        <v>24</v>
      </c>
      <c r="E65" s="21"/>
      <c r="F65" s="21"/>
      <c r="G65" s="26">
        <v>24</v>
      </c>
      <c r="H65" s="28">
        <v>1252.8</v>
      </c>
      <c r="I65" s="28">
        <f t="shared" si="0"/>
        <v>30067.199999999997</v>
      </c>
      <c r="L65" s="29"/>
    </row>
    <row r="66" spans="2:12" ht="25.5" x14ac:dyDescent="0.25">
      <c r="B66" s="93" t="s">
        <v>279</v>
      </c>
      <c r="C66" s="94"/>
      <c r="D66" s="76">
        <v>10</v>
      </c>
      <c r="E66" s="77"/>
      <c r="F66" s="77"/>
      <c r="G66" s="76">
        <v>10</v>
      </c>
      <c r="H66" s="78">
        <v>2520</v>
      </c>
      <c r="I66" s="78">
        <f t="shared" si="0"/>
        <v>25200</v>
      </c>
      <c r="L66" s="29"/>
    </row>
    <row r="67" spans="2:12" x14ac:dyDescent="0.25">
      <c r="B67" s="22" t="s">
        <v>280</v>
      </c>
      <c r="C67" s="24"/>
      <c r="D67" s="26">
        <v>2</v>
      </c>
      <c r="E67" s="21"/>
      <c r="F67" s="21"/>
      <c r="G67" s="26">
        <v>2</v>
      </c>
      <c r="H67" s="28">
        <v>1224</v>
      </c>
      <c r="I67" s="28">
        <f t="shared" si="0"/>
        <v>2448</v>
      </c>
      <c r="L67" s="29"/>
    </row>
    <row r="68" spans="2:12" x14ac:dyDescent="0.25">
      <c r="B68" s="22" t="s">
        <v>266</v>
      </c>
      <c r="C68" s="24"/>
      <c r="D68" s="26">
        <v>20</v>
      </c>
      <c r="E68" s="21"/>
      <c r="F68" s="21"/>
      <c r="G68" s="26">
        <v>20</v>
      </c>
      <c r="H68" s="28">
        <v>550</v>
      </c>
      <c r="I68" s="28">
        <f>+H68*G68</f>
        <v>11000</v>
      </c>
      <c r="L68" s="29"/>
    </row>
    <row r="69" spans="2:12" x14ac:dyDescent="0.25">
      <c r="B69" s="22" t="s">
        <v>267</v>
      </c>
      <c r="C69" s="24"/>
      <c r="D69" s="26">
        <v>3</v>
      </c>
      <c r="E69" s="21"/>
      <c r="F69" s="21"/>
      <c r="G69" s="26">
        <v>3</v>
      </c>
      <c r="H69" s="28">
        <v>3680</v>
      </c>
      <c r="I69" s="28">
        <f>+H69*G69</f>
        <v>11040</v>
      </c>
      <c r="L69" s="29"/>
    </row>
    <row r="70" spans="2:12" ht="25.5" x14ac:dyDescent="0.25">
      <c r="B70" s="93" t="s">
        <v>249</v>
      </c>
      <c r="C70" s="24"/>
      <c r="D70" s="26">
        <v>2</v>
      </c>
      <c r="E70" s="21"/>
      <c r="F70" s="21"/>
      <c r="G70" s="26">
        <v>2</v>
      </c>
      <c r="H70" s="28">
        <v>1680</v>
      </c>
      <c r="I70" s="28">
        <f t="shared" si="0"/>
        <v>3360</v>
      </c>
      <c r="L70" s="29"/>
    </row>
    <row r="71" spans="2:12" x14ac:dyDescent="0.25">
      <c r="B71" s="50" t="s">
        <v>164</v>
      </c>
      <c r="C71" s="21"/>
      <c r="D71" s="21"/>
      <c r="E71" s="21"/>
      <c r="F71" s="21"/>
      <c r="G71" s="21"/>
      <c r="H71" s="28"/>
      <c r="I71" s="28">
        <f>SUM(I14:I70)</f>
        <v>2101830.7999999998</v>
      </c>
      <c r="L71" s="29"/>
    </row>
    <row r="72" spans="2:12" x14ac:dyDescent="0.25">
      <c r="B72" s="91"/>
      <c r="C72" s="38"/>
      <c r="D72" s="38"/>
      <c r="E72" s="38"/>
      <c r="F72" s="38"/>
      <c r="G72" s="38"/>
      <c r="H72" s="92"/>
      <c r="I72" s="92"/>
    </row>
    <row r="73" spans="2:12" x14ac:dyDescent="0.25">
      <c r="B73" s="91"/>
      <c r="C73" s="38"/>
      <c r="D73" s="38"/>
      <c r="E73" s="38"/>
      <c r="F73" s="38"/>
      <c r="G73" s="38"/>
      <c r="H73" s="92"/>
      <c r="I73" s="92"/>
    </row>
    <row r="74" spans="2:12" x14ac:dyDescent="0.25">
      <c r="B74" s="33"/>
      <c r="C74" s="32"/>
      <c r="D74" s="32"/>
      <c r="E74" s="32"/>
      <c r="F74" s="32"/>
      <c r="G74" s="32"/>
      <c r="H74" s="32"/>
      <c r="I74" s="39"/>
    </row>
    <row r="75" spans="2:12" x14ac:dyDescent="0.25">
      <c r="B75" s="33" t="s">
        <v>175</v>
      </c>
      <c r="C75" s="33"/>
      <c r="D75" s="32"/>
      <c r="E75" s="32"/>
      <c r="F75" s="32"/>
      <c r="G75" s="32"/>
      <c r="H75" s="32" t="s">
        <v>176</v>
      </c>
      <c r="I75" s="39"/>
    </row>
    <row r="76" spans="2:12" x14ac:dyDescent="0.25">
      <c r="B76" s="41" t="s">
        <v>177</v>
      </c>
      <c r="C76" s="33"/>
      <c r="D76" s="32"/>
      <c r="E76" s="32"/>
      <c r="F76" s="32"/>
      <c r="G76" s="42"/>
      <c r="H76" s="42" t="s">
        <v>178</v>
      </c>
      <c r="I76" s="43"/>
    </row>
    <row r="77" spans="2:12" x14ac:dyDescent="0.25">
      <c r="B77" s="33"/>
      <c r="C77" s="45" t="s">
        <v>200</v>
      </c>
      <c r="D77" s="45"/>
      <c r="E77" s="45"/>
      <c r="F77" s="36"/>
      <c r="G77" s="34"/>
      <c r="H77" s="32"/>
      <c r="I77" s="39"/>
    </row>
    <row r="78" spans="2:12" x14ac:dyDescent="0.25">
      <c r="B78" s="33"/>
      <c r="C78" s="37" t="s">
        <v>179</v>
      </c>
      <c r="D78" s="37"/>
      <c r="E78" s="37"/>
      <c r="F78" s="34"/>
      <c r="G78" s="34"/>
      <c r="H78" s="32"/>
      <c r="I78" s="39"/>
    </row>
    <row r="79" spans="2:12" ht="15.75" x14ac:dyDescent="0.25">
      <c r="B79" s="100"/>
      <c r="C79" s="100"/>
      <c r="D79" s="35"/>
      <c r="E79" s="34"/>
      <c r="F79" s="34"/>
      <c r="G79" s="34"/>
      <c r="H79" s="32"/>
      <c r="I79" s="39"/>
    </row>
    <row r="80" spans="2:12" x14ac:dyDescent="0.25">
      <c r="B80" s="40"/>
      <c r="C80" s="40"/>
      <c r="D80" s="33"/>
      <c r="E80" s="32"/>
      <c r="F80" s="32"/>
      <c r="G80" s="32"/>
      <c r="H80" s="32"/>
      <c r="I80" s="39"/>
    </row>
    <row r="84" spans="2:3" x14ac:dyDescent="0.25">
      <c r="B84" s="29"/>
    </row>
    <row r="85" spans="2:3" x14ac:dyDescent="0.25">
      <c r="B85" s="29"/>
      <c r="C85" s="29"/>
    </row>
    <row r="86" spans="2:3" x14ac:dyDescent="0.25">
      <c r="B86" s="29"/>
      <c r="C86" s="29"/>
    </row>
    <row r="87" spans="2:3" x14ac:dyDescent="0.25">
      <c r="B87" s="29"/>
      <c r="C87" s="29"/>
    </row>
    <row r="88" spans="2:3" x14ac:dyDescent="0.25">
      <c r="B88" s="29"/>
      <c r="C88" s="29"/>
    </row>
    <row r="89" spans="2:3" x14ac:dyDescent="0.25">
      <c r="B89" s="29"/>
      <c r="C89" s="46"/>
    </row>
    <row r="90" spans="2:3" x14ac:dyDescent="0.25">
      <c r="B90" s="29"/>
      <c r="C90" s="47"/>
    </row>
    <row r="91" spans="2:3" x14ac:dyDescent="0.25">
      <c r="B91" s="29"/>
      <c r="C91" s="47"/>
    </row>
    <row r="92" spans="2:3" x14ac:dyDescent="0.25">
      <c r="B92" s="29"/>
    </row>
    <row r="93" spans="2:3" x14ac:dyDescent="0.25">
      <c r="B93" s="29"/>
    </row>
    <row r="94" spans="2:3" x14ac:dyDescent="0.25">
      <c r="B94" s="29"/>
    </row>
    <row r="95" spans="2:3" x14ac:dyDescent="0.25">
      <c r="B95" s="29"/>
    </row>
    <row r="96" spans="2:3" x14ac:dyDescent="0.25">
      <c r="B96" s="29"/>
    </row>
    <row r="97" spans="2:3" x14ac:dyDescent="0.25">
      <c r="B97" s="29"/>
    </row>
    <row r="98" spans="2:3" x14ac:dyDescent="0.25">
      <c r="B98" s="29"/>
    </row>
    <row r="99" spans="2:3" x14ac:dyDescent="0.25">
      <c r="B99" s="29"/>
    </row>
    <row r="100" spans="2:3" x14ac:dyDescent="0.25">
      <c r="B100" s="29"/>
    </row>
    <row r="101" spans="2:3" x14ac:dyDescent="0.25">
      <c r="B101" s="29"/>
    </row>
    <row r="102" spans="2:3" x14ac:dyDescent="0.25">
      <c r="B102" s="29"/>
    </row>
    <row r="103" spans="2:3" x14ac:dyDescent="0.25">
      <c r="B103" s="29"/>
    </row>
    <row r="104" spans="2:3" x14ac:dyDescent="0.25">
      <c r="B104" s="29"/>
    </row>
    <row r="105" spans="2:3" x14ac:dyDescent="0.25">
      <c r="B105" s="29"/>
    </row>
    <row r="106" spans="2:3" x14ac:dyDescent="0.25">
      <c r="B106" s="29"/>
    </row>
    <row r="107" spans="2:3" x14ac:dyDescent="0.25">
      <c r="B107" s="29"/>
    </row>
    <row r="108" spans="2:3" x14ac:dyDescent="0.25">
      <c r="B108" s="29"/>
    </row>
    <row r="110" spans="2:3" x14ac:dyDescent="0.25">
      <c r="B110" s="46"/>
      <c r="C110" s="46"/>
    </row>
    <row r="111" spans="2:3" x14ac:dyDescent="0.25">
      <c r="B111" s="46"/>
    </row>
    <row r="113" spans="2:2" x14ac:dyDescent="0.25">
      <c r="B113" s="46"/>
    </row>
  </sheetData>
  <mergeCells count="7">
    <mergeCell ref="B79:C79"/>
    <mergeCell ref="G7:H7"/>
    <mergeCell ref="I7:I10"/>
    <mergeCell ref="B12:B13"/>
    <mergeCell ref="C12:C13"/>
    <mergeCell ref="E12:E13"/>
    <mergeCell ref="B9:H9"/>
  </mergeCells>
  <pageMargins left="0.25" right="0.25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Gráficos</vt:lpstr>
      </vt:variant>
      <vt:variant>
        <vt:i4>1</vt:i4>
      </vt:variant>
    </vt:vector>
  </HeadingPairs>
  <TitlesOfParts>
    <vt:vector size="5" baseType="lpstr">
      <vt:lpstr>INVENTARIO MAT. OFICINA </vt:lpstr>
      <vt:lpstr>INVENTARIO MAT</vt:lpstr>
      <vt:lpstr>INVENTARIO MAT. LIMPIEZA</vt:lpstr>
      <vt:lpstr>INVENTARIO MAT. COCINA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Relaciones Publicas</cp:lastModifiedBy>
  <cp:lastPrinted>2025-02-03T17:34:33Z</cp:lastPrinted>
  <dcterms:created xsi:type="dcterms:W3CDTF">2024-02-09T11:45:28Z</dcterms:created>
  <dcterms:modified xsi:type="dcterms:W3CDTF">2025-02-24T13:45:40Z</dcterms:modified>
</cp:coreProperties>
</file>