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NC. CONTABILIDAD\Desktop\RELACIONES PUBLICAS\NOVIEMBRE\"/>
    </mc:Choice>
  </mc:AlternateContent>
  <bookViews>
    <workbookView xWindow="0" yWindow="0" windowWidth="28800" windowHeight="12330" tabRatio="727" activeTab="1"/>
  </bookViews>
  <sheets>
    <sheet name="INVENTARIO MAT. OFICINA " sheetId="2" r:id="rId1"/>
    <sheet name="INVENTARIO MAT. LIMPIEZA" sheetId="1" r:id="rId2"/>
    <sheet name="INVENTARIO MAT" sheetId="3" r:id="rId3"/>
    <sheet name="INVENTARIO MAT. COCINA" sheetId="4" r:id="rId4"/>
  </sheets>
  <definedNames>
    <definedName name="_xlnm.Print_Area" localSheetId="2">'INVENTARIO MAT'!$A$1:$I$106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I53" i="1"/>
  <c r="I57" i="1"/>
  <c r="I56" i="1"/>
  <c r="I55" i="1"/>
  <c r="I54" i="1"/>
  <c r="I52" i="1"/>
  <c r="I51" i="1"/>
  <c r="I44" i="1"/>
  <c r="I45" i="1"/>
  <c r="I70" i="4"/>
  <c r="I49" i="1"/>
  <c r="I47" i="1" l="1"/>
  <c r="I46" i="1"/>
  <c r="I43" i="1"/>
  <c r="I42" i="1"/>
  <c r="I41" i="1"/>
  <c r="I40" i="1"/>
  <c r="I69" i="4" l="1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29" i="4"/>
  <c r="I54" i="4"/>
  <c r="I27" i="4"/>
  <c r="I48" i="1"/>
  <c r="I74" i="2" l="1"/>
  <c r="I94" i="3" l="1"/>
  <c r="I53" i="4" l="1"/>
  <c r="I52" i="4"/>
  <c r="I51" i="4"/>
  <c r="I50" i="4"/>
  <c r="I49" i="4"/>
  <c r="I48" i="4"/>
  <c r="I46" i="4"/>
  <c r="I47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8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71" i="4" l="1"/>
  <c r="I14" i="1" l="1"/>
  <c r="I13" i="1"/>
  <c r="I16" i="1" l="1"/>
  <c r="I18" i="1"/>
  <c r="F14" i="2" l="1"/>
  <c r="F17" i="2"/>
  <c r="F24" i="2"/>
  <c r="F28" i="2"/>
  <c r="F34" i="2"/>
  <c r="F35" i="2"/>
  <c r="F38" i="2"/>
  <c r="F40" i="2"/>
  <c r="F41" i="2"/>
  <c r="F42" i="2"/>
  <c r="F46" i="2"/>
  <c r="F55" i="2"/>
  <c r="F71" i="2"/>
  <c r="F72" i="2"/>
  <c r="F73" i="2"/>
  <c r="I34" i="1" l="1"/>
  <c r="I60" i="2"/>
  <c r="I59" i="2"/>
  <c r="I36" i="2"/>
  <c r="I23" i="2"/>
  <c r="I18" i="2"/>
  <c r="I15" i="2"/>
  <c r="I14" i="2"/>
  <c r="I16" i="2"/>
  <c r="I64" i="2" l="1"/>
  <c r="I58" i="2" l="1"/>
  <c r="I68" i="2" l="1"/>
  <c r="I62" i="2"/>
  <c r="I69" i="2" l="1"/>
  <c r="I67" i="2"/>
  <c r="I70" i="2"/>
  <c r="I83" i="3"/>
  <c r="I80" i="3"/>
  <c r="F81" i="3"/>
  <c r="I81" i="3" s="1"/>
  <c r="F82" i="3"/>
  <c r="I82" i="3" s="1"/>
  <c r="F84" i="3"/>
  <c r="I84" i="3" s="1"/>
  <c r="I85" i="3"/>
  <c r="F86" i="3"/>
  <c r="I86" i="3" s="1"/>
  <c r="F87" i="3"/>
  <c r="I87" i="3" s="1"/>
  <c r="F88" i="3"/>
  <c r="I88" i="3" s="1"/>
  <c r="I89" i="3"/>
  <c r="I90" i="3"/>
  <c r="F91" i="3"/>
  <c r="I91" i="3" s="1"/>
  <c r="I68" i="3"/>
  <c r="I70" i="3"/>
  <c r="I72" i="3"/>
  <c r="I74" i="3"/>
  <c r="I76" i="3"/>
  <c r="F78" i="3"/>
  <c r="I78" i="3" s="1"/>
  <c r="F79" i="3"/>
  <c r="I79" i="3" s="1"/>
  <c r="I67" i="3"/>
  <c r="I69" i="3"/>
  <c r="I71" i="3"/>
  <c r="I73" i="3"/>
  <c r="I75" i="3"/>
  <c r="I77" i="3"/>
  <c r="F54" i="3"/>
  <c r="I54" i="3" s="1"/>
  <c r="I55" i="3"/>
  <c r="I56" i="3"/>
  <c r="I57" i="3"/>
  <c r="I59" i="3"/>
  <c r="F60" i="3"/>
  <c r="I60" i="3" s="1"/>
  <c r="I61" i="3"/>
  <c r="F62" i="3"/>
  <c r="I62" i="3" s="1"/>
  <c r="I63" i="3"/>
  <c r="F64" i="3"/>
  <c r="I64" i="3" s="1"/>
  <c r="I65" i="3"/>
  <c r="I66" i="3"/>
  <c r="I58" i="3"/>
  <c r="F42" i="3"/>
  <c r="I42" i="3" s="1"/>
  <c r="F43" i="3"/>
  <c r="I43" i="3" s="1"/>
  <c r="I44" i="3"/>
  <c r="F45" i="3"/>
  <c r="I45" i="3" s="1"/>
  <c r="F46" i="3"/>
  <c r="I46" i="3" s="1"/>
  <c r="F47" i="3"/>
  <c r="I47" i="3" s="1"/>
  <c r="F48" i="3"/>
  <c r="I48" i="3" s="1"/>
  <c r="F50" i="3"/>
  <c r="I50" i="3" s="1"/>
  <c r="F51" i="3"/>
  <c r="I51" i="3" s="1"/>
  <c r="F52" i="3"/>
  <c r="I52" i="3" s="1"/>
  <c r="F53" i="3"/>
  <c r="I53" i="3" s="1"/>
  <c r="I49" i="3"/>
  <c r="I30" i="3"/>
  <c r="I24" i="3"/>
  <c r="I26" i="3"/>
  <c r="I27" i="3"/>
  <c r="I28" i="3"/>
  <c r="I29" i="3"/>
  <c r="I31" i="3"/>
  <c r="F32" i="3"/>
  <c r="I32" i="3" s="1"/>
  <c r="I33" i="3"/>
  <c r="F34" i="3"/>
  <c r="I34" i="3" s="1"/>
  <c r="F35" i="3"/>
  <c r="I35" i="3" s="1"/>
  <c r="F36" i="3"/>
  <c r="I36" i="3" s="1"/>
  <c r="F37" i="3"/>
  <c r="I37" i="3" s="1"/>
  <c r="I38" i="3"/>
  <c r="F39" i="3"/>
  <c r="I39" i="3" s="1"/>
  <c r="F40" i="3"/>
  <c r="I40" i="3" s="1"/>
  <c r="F41" i="3"/>
  <c r="I41" i="3" s="1"/>
  <c r="F22" i="3"/>
  <c r="I22" i="3" s="1"/>
  <c r="I25" i="3"/>
  <c r="I23" i="3"/>
  <c r="F15" i="3"/>
  <c r="I15" i="3" s="1"/>
  <c r="F16" i="3"/>
  <c r="I16" i="3" s="1"/>
  <c r="F17" i="3"/>
  <c r="I17" i="3" s="1"/>
  <c r="F18" i="3"/>
  <c r="I18" i="3" s="1"/>
  <c r="F19" i="3"/>
  <c r="I19" i="3" s="1"/>
  <c r="F20" i="3"/>
  <c r="I20" i="3" s="1"/>
  <c r="F21" i="3"/>
  <c r="I21" i="3" s="1"/>
  <c r="F14" i="3"/>
  <c r="I14" i="3" s="1"/>
  <c r="I95" i="3" l="1"/>
  <c r="I50" i="1"/>
  <c r="I37" i="1"/>
  <c r="I36" i="1"/>
  <c r="I29" i="1"/>
  <c r="I30" i="1"/>
  <c r="I31" i="1"/>
  <c r="I32" i="1"/>
  <c r="I33" i="1"/>
  <c r="I35" i="1"/>
  <c r="I38" i="1"/>
  <c r="I39" i="1"/>
  <c r="I15" i="1"/>
  <c r="I17" i="1"/>
  <c r="I19" i="1"/>
  <c r="I20" i="1"/>
  <c r="I21" i="1"/>
  <c r="I22" i="1"/>
  <c r="I23" i="1"/>
  <c r="I24" i="1"/>
  <c r="I25" i="1"/>
  <c r="I26" i="1"/>
  <c r="I27" i="1"/>
  <c r="I28" i="1"/>
  <c r="I12" i="1"/>
  <c r="I46" i="2"/>
  <c r="I47" i="2"/>
  <c r="I48" i="2"/>
  <c r="I49" i="2"/>
  <c r="I50" i="2"/>
  <c r="I51" i="2"/>
  <c r="I52" i="2"/>
  <c r="I53" i="2"/>
  <c r="I54" i="2"/>
  <c r="I55" i="2"/>
  <c r="I56" i="2"/>
  <c r="I57" i="2"/>
  <c r="I61" i="2"/>
  <c r="I63" i="2"/>
  <c r="I65" i="2"/>
  <c r="I73" i="2"/>
  <c r="I29" i="2"/>
  <c r="I30" i="2"/>
  <c r="I31" i="2"/>
  <c r="I32" i="2"/>
  <c r="I33" i="2"/>
  <c r="I34" i="2"/>
  <c r="I35" i="2"/>
  <c r="I38" i="2"/>
  <c r="I40" i="2"/>
  <c r="I41" i="2"/>
  <c r="I42" i="2"/>
  <c r="I43" i="2"/>
  <c r="I44" i="2"/>
  <c r="I45" i="2"/>
  <c r="I17" i="2"/>
  <c r="I19" i="2"/>
  <c r="I20" i="2"/>
  <c r="I24" i="2"/>
  <c r="I25" i="2"/>
  <c r="I28" i="2"/>
  <c r="I13" i="2"/>
  <c r="I72" i="2"/>
  <c r="I71" i="2"/>
  <c r="I66" i="2"/>
  <c r="I37" i="2"/>
  <c r="I27" i="2"/>
  <c r="I26" i="2"/>
  <c r="I22" i="2"/>
  <c r="I21" i="2"/>
  <c r="I39" i="2" l="1"/>
  <c r="I75" i="2" s="1"/>
</calcChain>
</file>

<file path=xl/sharedStrings.xml><?xml version="1.0" encoding="utf-8"?>
<sst xmlns="http://schemas.openxmlformats.org/spreadsheetml/2006/main" count="544" uniqueCount="309">
  <si>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</si>
  <si>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</si>
  <si>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</si>
  <si>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</si>
  <si>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AÑO 2024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</si>
  <si>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</si>
  <si>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</si>
  <si>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</si>
  <si>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</si>
  <si>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</si>
  <si>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</si>
  <si>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</si>
  <si>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>FINAL</t>
  </si>
  <si>
    <t>(3+4)5</t>
  </si>
  <si>
    <t>UNITARIO</t>
  </si>
  <si>
    <t>CINTA PEGANTE TRANSP.</t>
  </si>
  <si>
    <t>PORTA CINTA ADHESIVAS</t>
  </si>
  <si>
    <t>BOLIGRAFO AZUL</t>
  </si>
  <si>
    <t>BOLIGRAFO NEGRO</t>
  </si>
  <si>
    <t>BOLIGRAFO ROJO</t>
  </si>
  <si>
    <t>CLIP PEQ.</t>
  </si>
  <si>
    <t>CLIP GRANDE</t>
  </si>
  <si>
    <t>CORRECTOR LIQUIDO</t>
  </si>
  <si>
    <t>LAPIZ CARBON</t>
  </si>
  <si>
    <t>GRAPA</t>
  </si>
  <si>
    <t>BANDITA/GOMITA</t>
  </si>
  <si>
    <t>SACAGRAPA</t>
  </si>
  <si>
    <t>SACA PUNTAS</t>
  </si>
  <si>
    <t>LIBRO DE CONTABILIDAD</t>
  </si>
  <si>
    <t>LIBRO RECORD 500 PAG.</t>
  </si>
  <si>
    <t>LIBRO DE CONSEJERIA</t>
  </si>
  <si>
    <t>LIBRO DE EMERGENCIA</t>
  </si>
  <si>
    <t>LIBRO DE PARTO</t>
  </si>
  <si>
    <t>LIBRO GRANDE SNS</t>
  </si>
  <si>
    <t>LIBRO REGISTRO DE PARTO NAC</t>
  </si>
  <si>
    <t>LIBRO PROC-QUIRURGICO</t>
  </si>
  <si>
    <t>LIBRO DE PERINATO</t>
  </si>
  <si>
    <t>LIBRO DE NIÑO PERINATO</t>
  </si>
  <si>
    <t>LIBRO DE REGISTRO DE NACIMIENTO</t>
  </si>
  <si>
    <t>LIBRO DE SALUD PUBLICA</t>
  </si>
  <si>
    <t>TARJETAS DE TIPIFICACION</t>
  </si>
  <si>
    <t>TARJETA DE INVENTARIO</t>
  </si>
  <si>
    <t>TALONARIO ENFERMERIA EMERG</t>
  </si>
  <si>
    <t>TALONARIO ENFERM. DE CIRUGIA</t>
  </si>
  <si>
    <t>TALONARIO ORDEN MEDICA</t>
  </si>
  <si>
    <t>TALONARIO LAB. DEGLOSE</t>
  </si>
  <si>
    <t>TALONARIO DE CAJA CHICA</t>
  </si>
  <si>
    <t>ENCUADERNACION DE LIB.</t>
  </si>
  <si>
    <t>TALONARIO HJ EGRESO ADMS</t>
  </si>
  <si>
    <t>TALONARIO EXAMEN ORINA</t>
  </si>
  <si>
    <t>TALONARIO HEMATOLOGIA</t>
  </si>
  <si>
    <t>TALONARIO REPORTE  CONS.DIARIO</t>
  </si>
  <si>
    <t>TALONARIO ASIG. TRAB. ENFERMERIA</t>
  </si>
  <si>
    <t>TALONARIO DE PERINATOLOGIA</t>
  </si>
  <si>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</si>
  <si>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</si>
  <si>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>TIGERA MEDIANA</t>
  </si>
  <si>
    <t>TIGERA GRANDE</t>
  </si>
  <si>
    <t>GRAPADORA GDE.</t>
  </si>
  <si>
    <t>GRAPADORA PEQ.</t>
  </si>
  <si>
    <t>MARCADORES ROJO</t>
  </si>
  <si>
    <t xml:space="preserve">MARCADORES NEGRO 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</si>
  <si>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</si>
  <si>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</si>
  <si>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</si>
  <si>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</si>
  <si>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</si>
  <si>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</si>
  <si>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</si>
  <si>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</si>
  <si>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PAPEL BON 8 1/2X14</t>
  </si>
  <si>
    <t xml:space="preserve">PAPEL CARBON AZUL </t>
  </si>
  <si>
    <t>PAPER KRAFT CREMA</t>
  </si>
  <si>
    <t>PAPER KRAFT BLANCO</t>
  </si>
  <si>
    <t>POSTIN MED.</t>
  </si>
  <si>
    <t>PERFORADORA</t>
  </si>
  <si>
    <t>SOBRE MANILA 81/11</t>
  </si>
  <si>
    <t>SOBRE MANILA 81/14</t>
  </si>
  <si>
    <t>ALMOHADILLA P/SELLO</t>
  </si>
  <si>
    <t xml:space="preserve">                                                                                             Inventario de Materiales Gastable de Limpieza</t>
  </si>
  <si>
    <t>CLORO MACIEL</t>
  </si>
  <si>
    <t>CLORO GREEN</t>
  </si>
  <si>
    <t>CLORO GRANULADO</t>
  </si>
  <si>
    <t>DESINFECTANTES MISTOLIN</t>
  </si>
  <si>
    <t>JABON LIQUIDO BOREAL</t>
  </si>
  <si>
    <t>DETERGENTE EN POLVO</t>
  </si>
  <si>
    <t>SUAVISANTE</t>
  </si>
  <si>
    <t>PH SCOTT/PLIEGO</t>
  </si>
  <si>
    <t>MANITO LIMPIA ANTI-BACT</t>
  </si>
  <si>
    <t>SPRAY SOAP LOTTION</t>
  </si>
  <si>
    <t>FUNDA 55GLS</t>
  </si>
  <si>
    <t>FUNDA 30GLS</t>
  </si>
  <si>
    <t>FUNDA NO.6</t>
  </si>
  <si>
    <t>FUNDA NO.4</t>
  </si>
  <si>
    <t>FUNDA NO.2</t>
  </si>
  <si>
    <t xml:space="preserve">ESCOBA </t>
  </si>
  <si>
    <t>BRILLO VERDE</t>
  </si>
  <si>
    <t>PALA DE RECOGER BASURA</t>
  </si>
  <si>
    <t>DESTUPIDOR DE INODORO</t>
  </si>
  <si>
    <t xml:space="preserve">LANILLAS 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</si>
  <si>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</si>
  <si>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</si>
  <si>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</si>
  <si>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</si>
  <si>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</si>
  <si>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RECOLEC DE DATOS</t>
  </si>
  <si>
    <t>TALONARIO DE SONOGRAFIA</t>
  </si>
  <si>
    <t>TALONARIO HJ .  REQUISICION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</si>
  <si>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</si>
  <si>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</si>
  <si>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</si>
  <si>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</si>
  <si>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</si>
  <si>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</si>
  <si>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</si>
  <si>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</si>
  <si>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REP. ABDOMINAL SONOG</t>
  </si>
  <si>
    <t>TALONARIO ENFERMERIA Y DIETA</t>
  </si>
  <si>
    <t>TALONARIO HIST. CLIN. PERINATAL</t>
  </si>
  <si>
    <t>TALONARIO RECETARIO</t>
  </si>
  <si>
    <t>TALONARIO PUERPERIO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</si>
  <si>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</si>
  <si>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</si>
  <si>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</si>
  <si>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</si>
  <si>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</si>
  <si>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</si>
  <si>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</si>
  <si>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</si>
  <si>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DE BACTERIOLOGIA</t>
  </si>
  <si>
    <t>TALONARIO PERIODONCIA</t>
  </si>
  <si>
    <t>TALONARIO ODONTOLOGIA</t>
  </si>
  <si>
    <t>TALONARIO FECHA CLIN. ORTODONCIA</t>
  </si>
  <si>
    <t>TALONARIO CONSENTIMIENTO INF.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</si>
  <si>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</si>
  <si>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</si>
  <si>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</si>
  <si>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</si>
  <si>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</si>
  <si>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</si>
  <si>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</si>
  <si>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</si>
  <si>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</si>
  <si>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</si>
  <si>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</si>
  <si>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</si>
  <si>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</si>
  <si>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</si>
  <si>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</si>
  <si>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</si>
  <si>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</si>
  <si>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DEPART NEON/HJ DE BALANCE HIDRICO</t>
  </si>
  <si>
    <t>TALONARIO ENDROCRINOLOGIA H/ DE NIVELES</t>
  </si>
  <si>
    <t>FOLDER ROJO</t>
  </si>
  <si>
    <t>YARDAS</t>
  </si>
  <si>
    <t>DOC/12</t>
  </si>
  <si>
    <t>UND</t>
  </si>
  <si>
    <t>UNDS</t>
  </si>
  <si>
    <t>PAQ. 100</t>
  </si>
  <si>
    <t>PAQ. 500</t>
  </si>
  <si>
    <t>CJAS</t>
  </si>
  <si>
    <t>CJAS.12/UN.</t>
  </si>
  <si>
    <t xml:space="preserve">PAPEL TOALLA SCOTT </t>
  </si>
  <si>
    <t>GLS</t>
  </si>
  <si>
    <t>SACO</t>
  </si>
  <si>
    <t>CUBETA</t>
  </si>
  <si>
    <t>CJAS.</t>
  </si>
  <si>
    <t>PAQ.</t>
  </si>
  <si>
    <t>RESMAS</t>
  </si>
  <si>
    <t>CJ/12</t>
  </si>
  <si>
    <t>CJ/10</t>
  </si>
  <si>
    <t>MARCADORES AZUL</t>
  </si>
  <si>
    <t>CJ/</t>
  </si>
  <si>
    <t>CJ/24</t>
  </si>
  <si>
    <t xml:space="preserve">TOTAL </t>
  </si>
  <si>
    <t xml:space="preserve">INICIAL </t>
  </si>
  <si>
    <t xml:space="preserve">INICAL </t>
  </si>
  <si>
    <t xml:space="preserve">INIICAL </t>
  </si>
  <si>
    <t>SUAPE DE PISO</t>
  </si>
  <si>
    <t xml:space="preserve">PORTA LAPIZ DE METAL </t>
  </si>
  <si>
    <t>TALONARIO TRIP. NSR/CAJA</t>
  </si>
  <si>
    <t>TALONARIO VERIFICACION SEGURIDAD CIRUGIA</t>
  </si>
  <si>
    <t>FOLDER ROJO DE 3 DIVIC.</t>
  </si>
  <si>
    <t>FOLDER VERDE</t>
  </si>
  <si>
    <t>FOLDER AZUL</t>
  </si>
  <si>
    <t>Dr. Marcelino Figuereo</t>
  </si>
  <si>
    <t>Lic. Migdalia A. Vasquez</t>
  </si>
  <si>
    <t xml:space="preserve">              Director</t>
  </si>
  <si>
    <t>Administradora</t>
  </si>
  <si>
    <t xml:space="preserve">              Enc. Almacen No Hospitalario</t>
  </si>
  <si>
    <t xml:space="preserve">   ESTABLECIMIENTO: HOSPITAL MATERNO DRA. EVANGELINA RODRIGUEZ  REGION: 0</t>
  </si>
  <si>
    <t xml:space="preserve">                                      ALMACEN:   DE MATERIALES DE LIMPIEZA</t>
  </si>
  <si>
    <t>GANCHO M Y H</t>
  </si>
  <si>
    <t>FUNDA 30 GLS ROJAS</t>
  </si>
  <si>
    <t>FUNDA 55 GLS ROJA</t>
  </si>
  <si>
    <t>TARJETAS DE CITAS</t>
  </si>
  <si>
    <t>LIBRETAS RAYADAS 8 1/2 *11</t>
  </si>
  <si>
    <t>LIBRO RECORD 300 PAG.</t>
  </si>
  <si>
    <t>CINTA ADHESIVA FIINAS</t>
  </si>
  <si>
    <t>FOLDER AMARILLO</t>
  </si>
  <si>
    <t>PERFODOEA DE 3 HOYOS</t>
  </si>
  <si>
    <t>CARPETA 3 ARGOLLA G.</t>
  </si>
  <si>
    <t>CARPETAS ACORDEON CON DIVISIONES</t>
  </si>
  <si>
    <t>PILA DOBLE AA</t>
  </si>
  <si>
    <t xml:space="preserve">UNDS </t>
  </si>
  <si>
    <t>PILA TRIPLE AAA</t>
  </si>
  <si>
    <t>PROTECTORES DE HOJAS TRANSPARENTES</t>
  </si>
  <si>
    <t>CORRECTOR TIPO LAPICERO</t>
  </si>
  <si>
    <t>RECETARIO LAB. QUIMICO</t>
  </si>
  <si>
    <t>ESCOBILLA DE BAÑO</t>
  </si>
  <si>
    <t xml:space="preserve">                    Lic. Victor Rafael Jimenez</t>
  </si>
  <si>
    <t>consulta externa</t>
  </si>
  <si>
    <t>REMOVEDOR DE MANCHAS DECALIN</t>
  </si>
  <si>
    <t>JABON DE CUABA</t>
  </si>
  <si>
    <t>FALDO/12</t>
  </si>
  <si>
    <t>FALDO/6</t>
  </si>
  <si>
    <t>TALONARIO DE KARDEX ENFERM UCIN</t>
  </si>
  <si>
    <t xml:space="preserve"> </t>
  </si>
  <si>
    <t>CLORO AL 6%</t>
  </si>
  <si>
    <t>CLORO AL 10%</t>
  </si>
  <si>
    <t xml:space="preserve">                                                                                             Inventario de Materiales Gastable</t>
  </si>
  <si>
    <t>CUCHARAS DE MESA #12</t>
  </si>
  <si>
    <t xml:space="preserve">                                                                                             Inventario de Materiales Gastable de Cocina</t>
  </si>
  <si>
    <t xml:space="preserve">                                      ALMACEN:   DE MATERIALES DE COCINA</t>
  </si>
  <si>
    <t>CUCHILLOS DE MESA #12</t>
  </si>
  <si>
    <t>CUBIERTOS DE MESA #12</t>
  </si>
  <si>
    <t xml:space="preserve">PLATOS TIPO BANDEJAS </t>
  </si>
  <si>
    <t>TAZA PARA HABICHUELA</t>
  </si>
  <si>
    <t>BANDEJA DE ALUMINIO</t>
  </si>
  <si>
    <t xml:space="preserve">TAZA PARA SOPA </t>
  </si>
  <si>
    <t>PONCHERA CROMADA MEDIANA</t>
  </si>
  <si>
    <t>PONCHERA CROMADA PEQUEÑA</t>
  </si>
  <si>
    <t>PONCHERA CROMADA GRANDE</t>
  </si>
  <si>
    <t>TABLA DE PICAR CARNE</t>
  </si>
  <si>
    <t xml:space="preserve">TABLA DE PICAR VEGETALES </t>
  </si>
  <si>
    <t>TABLA DE PICAR PAN</t>
  </si>
  <si>
    <t>CALDERO DE 30LB CON TAPA</t>
  </si>
  <si>
    <t>CALDERO DE 20LB CON TAPA</t>
  </si>
  <si>
    <t>CALDERO DE 50LB CON TAPA</t>
  </si>
  <si>
    <t>PELADORES DE PAPA</t>
  </si>
  <si>
    <t>TAZA MEDIDORAS</t>
  </si>
  <si>
    <t>ABRIDOR DE LATAS</t>
  </si>
  <si>
    <t>ESCURRIDOR DE PLATOS</t>
  </si>
  <si>
    <t>CUBOS MEDIANOS</t>
  </si>
  <si>
    <t>CUBOS PARA DESPENSA</t>
  </si>
  <si>
    <t>CUCHARONES PARA SERVIR</t>
  </si>
  <si>
    <t>CUCHARONES TIPO SOPERA</t>
  </si>
  <si>
    <t>TOALLA DE COCINA</t>
  </si>
  <si>
    <t>CUCHARONES GRANDES</t>
  </si>
  <si>
    <t>CUCHILLO DE SIERRA</t>
  </si>
  <si>
    <t>CUCHILLO DE CORTAR CARNE</t>
  </si>
  <si>
    <t>GUAYO DE METAL</t>
  </si>
  <si>
    <t>PILON</t>
  </si>
  <si>
    <t>PINZA MULTIUSOS</t>
  </si>
  <si>
    <t>COLADOR GR.</t>
  </si>
  <si>
    <t>COLADOR MD.</t>
  </si>
  <si>
    <t>ZAFACONES MED.</t>
  </si>
  <si>
    <t>PESO PARA ALIMENTOS</t>
  </si>
  <si>
    <t>MAJADOR DE VIVERES</t>
  </si>
  <si>
    <t>MAJADOR DE FRITOS</t>
  </si>
  <si>
    <t>EXPRIMIDOR DE LIMONES</t>
  </si>
  <si>
    <t>CAJA PLASTICA DE CUBIERTOS CON 4 DIVISIONES</t>
  </si>
  <si>
    <t>CUCHILLO DE CORTAR VEGETALES</t>
  </si>
  <si>
    <t xml:space="preserve">                              ALMACEN:   DE MATERIALES</t>
  </si>
  <si>
    <t>TALONARIO DE HIGUIENES Y SALUD</t>
  </si>
  <si>
    <t xml:space="preserve">BLOCK DE 4 HOJAS </t>
  </si>
  <si>
    <t xml:space="preserve">         UNDS </t>
  </si>
  <si>
    <t>v</t>
  </si>
  <si>
    <t>ZAFACON NEGRO 50 LITROS</t>
  </si>
  <si>
    <t>ZAFACON NEGRO 44 LITROS</t>
  </si>
  <si>
    <t>ZAFACON ROJO 50 LITORS</t>
  </si>
  <si>
    <t>MANDIL DE PVC/NYLON</t>
  </si>
  <si>
    <t xml:space="preserve">MOPAS </t>
  </si>
  <si>
    <t>DISPENSADORES DE ALCOHOL</t>
  </si>
  <si>
    <t>ZAFACONES ROJO 30 LITROS</t>
  </si>
  <si>
    <t>UNS</t>
  </si>
  <si>
    <t>GUANTES DE NITRILO</t>
  </si>
  <si>
    <t>DW-40 DE</t>
  </si>
  <si>
    <t>VINAGRE DE LIMPIEZA</t>
  </si>
  <si>
    <t>PLATOS #6 PARA PERSONAL</t>
  </si>
  <si>
    <t xml:space="preserve">SARTEN DE FREIR GRANDE </t>
  </si>
  <si>
    <t>ESCURRIDOR DE SPAGUETI CROMADO</t>
  </si>
  <si>
    <t>SARTEN DE FREIR MEDIANO</t>
  </si>
  <si>
    <t>OLLA PARA HERVIR HABICHUELA CON TAPA</t>
  </si>
  <si>
    <t>RELOJ DE PARED</t>
  </si>
  <si>
    <t>JARRON PARA AGUA GRANDE</t>
  </si>
  <si>
    <t xml:space="preserve">MACHETE PARA COCINA </t>
  </si>
  <si>
    <t>UNIFORME FEMENINO</t>
  </si>
  <si>
    <t>UNIFORME MASCULINO</t>
  </si>
  <si>
    <t>CANASTA DE VEGETALES</t>
  </si>
  <si>
    <t>TAZAS PARA CAFÉ</t>
  </si>
  <si>
    <t>DELANTARES DE PECHERA</t>
  </si>
  <si>
    <t xml:space="preserve">DELANTARES PLASTICOS PARA FREGAR </t>
  </si>
  <si>
    <t>PATA MESCLADORA</t>
  </si>
  <si>
    <t xml:space="preserve">CUCHARON DE MADERA </t>
  </si>
  <si>
    <t>CALDERO DE 40LB CON TAPA</t>
  </si>
  <si>
    <t xml:space="preserve">JABON DE FREGAR </t>
  </si>
  <si>
    <t>GUANTES AMARILLO DE MANO</t>
  </si>
  <si>
    <t>LANILLA MICROFIBRA</t>
  </si>
  <si>
    <t xml:space="preserve">BOTELLAS DISPENSANDOR </t>
  </si>
  <si>
    <t>DESGRASANTE GALON</t>
  </si>
  <si>
    <t xml:space="preserve">AMBIENTADOR GLADE </t>
  </si>
  <si>
    <t>BRILLO</t>
  </si>
  <si>
    <t>BRILLO GORDO</t>
  </si>
  <si>
    <t xml:space="preserve">CLICK BILLETEROS </t>
  </si>
  <si>
    <t>NOVIEMBRE</t>
  </si>
  <si>
    <t>(01-11-2024)- (30-11-2024)</t>
  </si>
  <si>
    <t xml:space="preserve">    MES:  NOVIEMBRE 2024</t>
  </si>
  <si>
    <t>MES: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</si>
</sst>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39">
    <xf numFmtId="0" fontId="0" fillId="0" borderId="0" xfId="0"/>
    <xf numFmtId="0" fontId="2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2" fillId="2" borderId="0" xfId="0" applyFont="1" applyFill="1" applyBorder="1"/>
    <xf numFmtId="0" fontId="4" fillId="2" borderId="4" xfId="0" applyFont="1" applyFill="1" applyBorder="1" applyAlignment="1">
      <alignment horizontal="left"/>
    </xf>
    <xf numFmtId="0" fontId="2" fillId="2" borderId="7" xfId="0" applyFont="1" applyFill="1" applyBorder="1"/>
    <xf numFmtId="0" fontId="1" fillId="2" borderId="9" xfId="0" applyFont="1" applyFill="1" applyBorder="1" applyAlignment="1">
      <alignment horizontal="center"/>
    </xf>
    <xf numFmtId="44" fontId="1" fillId="2" borderId="11" xfId="0" applyNumberFormat="1" applyFont="1" applyFill="1" applyBorder="1" applyAlignment="1">
      <alignment horizontal="center" vertical="center" wrapText="1"/>
    </xf>
    <xf numFmtId="44" fontId="0" fillId="2" borderId="11" xfId="0" applyNumberFormat="1" applyFont="1" applyFill="1" applyBorder="1" applyAlignment="1">
      <alignment horizontal="right" vertical="center" wrapText="1"/>
    </xf>
    <xf numFmtId="0" fontId="0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0" fontId="0" fillId="2" borderId="1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164" fontId="0" fillId="0" borderId="9" xfId="1" applyFont="1" applyBorder="1"/>
    <xf numFmtId="164" fontId="0" fillId="0" borderId="0" xfId="1" applyFont="1"/>
    <xf numFmtId="0" fontId="8" fillId="2" borderId="0" xfId="0" applyFont="1" applyFill="1" applyBorder="1"/>
    <xf numFmtId="44" fontId="1" fillId="2" borderId="9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5" fillId="0" borderId="9" xfId="1" applyFont="1" applyBorder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12" xfId="0" applyFont="1" applyBorder="1"/>
    <xf numFmtId="0" fontId="10" fillId="2" borderId="8" xfId="0" applyFont="1" applyFill="1" applyBorder="1" applyAlignment="1">
      <alignment vertical="center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9" xfId="0" applyFont="1" applyBorder="1"/>
    <xf numFmtId="164" fontId="0" fillId="0" borderId="0" xfId="0" applyNumberFormat="1" applyFont="1"/>
    <xf numFmtId="43" fontId="0" fillId="0" borderId="0" xfId="0" applyNumberFormat="1" applyFont="1"/>
    <xf numFmtId="0" fontId="5" fillId="0" borderId="0" xfId="0" applyFont="1"/>
    <xf numFmtId="0" fontId="1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8" fillId="2" borderId="3" xfId="0" applyFont="1" applyFill="1" applyBorder="1"/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5" fillId="0" borderId="12" xfId="0" applyFont="1" applyBorder="1"/>
    <xf numFmtId="0" fontId="12" fillId="2" borderId="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8" fillId="2" borderId="7" xfId="0" applyFont="1" applyFill="1" applyBorder="1"/>
    <xf numFmtId="0" fontId="12" fillId="2" borderId="4" xfId="0" applyFont="1" applyFill="1" applyBorder="1" applyAlignment="1">
      <alignment horizontal="center"/>
    </xf>
    <xf numFmtId="0" fontId="14" fillId="2" borderId="8" xfId="0" applyFont="1" applyFill="1" applyBorder="1" applyAlignment="1">
      <alignment vertical="center"/>
    </xf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4" fontId="3" fillId="2" borderId="9" xfId="0" applyNumberFormat="1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44" fontId="5" fillId="2" borderId="11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/>
    </xf>
    <xf numFmtId="164" fontId="5" fillId="0" borderId="9" xfId="1" applyFont="1" applyBorder="1" applyAlignment="1">
      <alignment horizontal="center"/>
    </xf>
    <xf numFmtId="0" fontId="5" fillId="0" borderId="9" xfId="0" applyFont="1" applyBorder="1"/>
    <xf numFmtId="0" fontId="3" fillId="0" borderId="9" xfId="0" applyFont="1" applyBorder="1" applyAlignment="1">
      <alignment horizontal="center"/>
    </xf>
    <xf numFmtId="4" fontId="5" fillId="0" borderId="9" xfId="0" applyNumberFormat="1" applyFont="1" applyBorder="1"/>
    <xf numFmtId="164" fontId="5" fillId="0" borderId="9" xfId="0" applyNumberFormat="1" applyFont="1" applyBorder="1"/>
    <xf numFmtId="0" fontId="5" fillId="0" borderId="0" xfId="0" applyFont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2" borderId="15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5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5" fillId="2" borderId="0" xfId="0" applyFont="1" applyFill="1" applyBorder="1" applyAlignment="1"/>
    <xf numFmtId="0" fontId="5" fillId="2" borderId="15" xfId="0" applyFont="1" applyFill="1" applyBorder="1" applyAlignment="1"/>
    <xf numFmtId="0" fontId="16" fillId="2" borderId="0" xfId="0" applyFont="1" applyFill="1" applyBorder="1" applyAlignment="1"/>
    <xf numFmtId="0" fontId="14" fillId="2" borderId="0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164" fontId="5" fillId="0" borderId="0" xfId="1" applyFont="1"/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5" fillId="0" borderId="0" xfId="0" applyNumberFormat="1" applyFont="1"/>
    <xf numFmtId="43" fontId="5" fillId="0" borderId="0" xfId="0" applyNumberFormat="1" applyFont="1"/>
    <xf numFmtId="44" fontId="3" fillId="2" borderId="10" xfId="0" applyNumberFormat="1" applyFont="1" applyFill="1" applyBorder="1" applyAlignment="1">
      <alignment horizontal="center" vertical="center" wrapText="1"/>
    </xf>
    <xf numFmtId="164" fontId="5" fillId="0" borderId="9" xfId="1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15" xfId="0" applyFont="1" applyFill="1" applyBorder="1" applyAlignment="1"/>
    <xf numFmtId="0" fontId="5" fillId="0" borderId="15" xfId="0" applyFont="1" applyFill="1" applyBorder="1" applyAlignment="1">
      <alignment horizontal="center"/>
    </xf>
    <xf numFmtId="0" fontId="5" fillId="0" borderId="15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16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2" borderId="9" xfId="0" applyFont="1" applyFill="1" applyBorder="1" applyAlignment="1">
      <alignment vertical="center" wrapText="1"/>
    </xf>
    <xf numFmtId="164" fontId="5" fillId="0" borderId="0" xfId="0" applyNumberFormat="1" applyFont="1" applyFill="1" applyBorder="1"/>
    <xf numFmtId="0" fontId="5" fillId="0" borderId="15" xfId="0" applyFont="1" applyFill="1" applyBorder="1"/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164" fontId="0" fillId="0" borderId="0" xfId="1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15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15" xfId="0" applyFont="1" applyFill="1" applyBorder="1" applyAlignment="1"/>
    <xf numFmtId="0" fontId="7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0" fillId="0" borderId="0" xfId="0" applyFont="1" applyFill="1"/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17" xfId="0" applyFont="1" applyBorder="1"/>
    <xf numFmtId="164" fontId="5" fillId="0" borderId="17" xfId="1" applyFont="1" applyBorder="1"/>
    <xf numFmtId="0" fontId="3" fillId="2" borderId="19" xfId="0" applyFont="1" applyFill="1" applyBorder="1" applyAlignment="1">
      <alignment horizontal="center" vertical="center" wrapText="1"/>
    </xf>
    <xf numFmtId="44" fontId="3" fillId="2" borderId="2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4" fontId="5" fillId="2" borderId="23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2" borderId="7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484946</xdr:colOff>
      <xdr:row>3</xdr:row>
      <xdr:rowOff>82139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553837" cy="402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</xdr:col>
      <xdr:colOff>1804459</xdr:colOff>
      <xdr:row>3</xdr:row>
      <xdr:rowOff>74083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8" y="164043"/>
          <a:ext cx="1804458" cy="402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209222</xdr:colOff>
      <xdr:row>4</xdr:row>
      <xdr:rowOff>96350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129513</xdr:colOff>
      <xdr:row>4</xdr:row>
      <xdr:rowOff>6113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4:I83"/>
  <sheetViews>
    <sheetView view="pageLayout" topLeftCell="B64" zoomScale="190" zoomScaleNormal="100" zoomScalePageLayoutView="190" workbookViewId="0">
      <selection activeCell="G84" sqref="G84"/>
    </sheetView>
  </sheetViews>
  <sheetFormatPr baseColWidth="10" defaultRowHeight="12.75" x14ac:dyDescent="0.2"/>
  <cols>
    <col min="1" max="1" width="6" style="37" hidden="1" customWidth="1"/>
    <col min="2" max="2" width="28.85546875" style="37" customWidth="1"/>
    <col min="3" max="3" width="12.85546875" style="37" customWidth="1"/>
    <col min="4" max="4" width="11.42578125" style="37"/>
    <col min="5" max="5" width="9.5703125" style="37" customWidth="1"/>
    <col min="6" max="6" width="11.85546875" style="37" bestFit="1" customWidth="1"/>
    <col min="7" max="8" width="11.42578125" style="37"/>
    <col min="9" max="9" width="18.5703125" style="37" customWidth="1"/>
    <col min="10" max="16384" width="11.42578125" style="37"/>
  </cols>
  <sheetData>
    <row r="4" spans="1:9" ht="13.5" thickBot="1" x14ac:dyDescent="0.25"/>
    <row r="5" spans="1:9" ht="13.5" thickBot="1" x14ac:dyDescent="0.25">
      <c r="B5" s="38" t="s">
        <v>54</v>
      </c>
      <c r="C5" s="39"/>
      <c r="D5" s="39"/>
      <c r="E5" s="39"/>
      <c r="F5" s="39"/>
      <c r="G5" s="40"/>
      <c r="H5" s="40"/>
      <c r="I5" s="41"/>
    </row>
    <row r="6" spans="1:9" x14ac:dyDescent="0.2">
      <c r="B6" s="42"/>
      <c r="C6" s="43"/>
      <c r="D6" s="43"/>
      <c r="E6" s="43"/>
      <c r="F6" s="43"/>
      <c r="G6" s="122" t="s">
        <v>306</v>
      </c>
      <c r="H6" s="122"/>
      <c r="I6" s="123"/>
    </row>
    <row r="7" spans="1:9" x14ac:dyDescent="0.2">
      <c r="B7" s="45" t="s">
        <v>55</v>
      </c>
      <c r="C7" s="17"/>
      <c r="D7" s="17"/>
      <c r="E7" s="17"/>
      <c r="F7" s="17"/>
      <c r="G7" s="17"/>
      <c r="H7" s="17"/>
      <c r="I7" s="123"/>
    </row>
    <row r="8" spans="1:9" x14ac:dyDescent="0.2">
      <c r="A8" s="44"/>
      <c r="B8" s="46" t="s">
        <v>0</v>
      </c>
      <c r="C8" s="17"/>
      <c r="D8" s="17"/>
      <c r="E8" s="17"/>
      <c r="F8" s="17"/>
      <c r="G8" s="47"/>
      <c r="H8" s="17"/>
      <c r="I8" s="123"/>
    </row>
    <row r="9" spans="1:9" x14ac:dyDescent="0.2">
      <c r="B9" s="48" t="s">
        <v>1</v>
      </c>
      <c r="C9" s="17" t="s">
        <v>2</v>
      </c>
      <c r="D9" s="17"/>
      <c r="E9" s="17" t="s">
        <v>3</v>
      </c>
      <c r="F9" s="17" t="s">
        <v>305</v>
      </c>
      <c r="G9" s="17" t="s">
        <v>4</v>
      </c>
      <c r="H9" s="17"/>
      <c r="I9" s="123"/>
    </row>
    <row r="10" spans="1:9" x14ac:dyDescent="0.2">
      <c r="B10" s="49"/>
      <c r="C10" s="50"/>
      <c r="D10" s="51"/>
      <c r="E10" s="51"/>
      <c r="F10" s="51"/>
      <c r="G10" s="52" t="s">
        <v>5</v>
      </c>
      <c r="H10" s="51"/>
      <c r="I10" s="81" t="s">
        <v>6</v>
      </c>
    </row>
    <row r="11" spans="1:9" x14ac:dyDescent="0.2">
      <c r="B11" s="124" t="s">
        <v>7</v>
      </c>
      <c r="C11" s="125" t="s">
        <v>8</v>
      </c>
      <c r="D11" s="20" t="s">
        <v>9</v>
      </c>
      <c r="E11" s="125" t="s">
        <v>10</v>
      </c>
      <c r="F11" s="20" t="s">
        <v>9</v>
      </c>
      <c r="G11" s="20" t="s">
        <v>11</v>
      </c>
      <c r="H11" s="20" t="s">
        <v>6</v>
      </c>
      <c r="I11" s="54" t="s">
        <v>5</v>
      </c>
    </row>
    <row r="12" spans="1:9" x14ac:dyDescent="0.2">
      <c r="B12" s="124"/>
      <c r="C12" s="125"/>
      <c r="D12" s="20" t="s">
        <v>175</v>
      </c>
      <c r="E12" s="125"/>
      <c r="F12" s="20" t="s">
        <v>12</v>
      </c>
      <c r="G12" s="20" t="s">
        <v>13</v>
      </c>
      <c r="H12" s="20" t="s">
        <v>14</v>
      </c>
      <c r="I12" s="55"/>
    </row>
    <row r="13" spans="1:9" x14ac:dyDescent="0.2">
      <c r="B13" s="12" t="s">
        <v>15</v>
      </c>
      <c r="C13" s="74" t="s">
        <v>157</v>
      </c>
      <c r="D13" s="56">
        <v>140</v>
      </c>
      <c r="E13" s="58"/>
      <c r="F13" s="56">
        <v>135</v>
      </c>
      <c r="G13" s="56">
        <v>6</v>
      </c>
      <c r="H13" s="21">
        <v>173</v>
      </c>
      <c r="I13" s="21">
        <f>+H13*F13</f>
        <v>23355</v>
      </c>
    </row>
    <row r="14" spans="1:9" x14ac:dyDescent="0.2">
      <c r="B14" s="12" t="s">
        <v>198</v>
      </c>
      <c r="C14" s="74" t="s">
        <v>157</v>
      </c>
      <c r="D14" s="56">
        <v>104</v>
      </c>
      <c r="E14" s="58"/>
      <c r="F14" s="56">
        <f t="shared" ref="F14:F73" si="0">+D14+E14-G14</f>
        <v>104</v>
      </c>
      <c r="G14" s="56"/>
      <c r="H14" s="21">
        <v>20.34</v>
      </c>
      <c r="I14" s="21">
        <f>+F14*H14</f>
        <v>2115.36</v>
      </c>
    </row>
    <row r="15" spans="1:9" ht="25.5" x14ac:dyDescent="0.2">
      <c r="B15" s="12" t="s">
        <v>202</v>
      </c>
      <c r="C15" s="74" t="s">
        <v>157</v>
      </c>
      <c r="D15" s="56">
        <v>39</v>
      </c>
      <c r="E15" s="58"/>
      <c r="F15" s="56">
        <v>36</v>
      </c>
      <c r="G15" s="56"/>
      <c r="H15" s="21">
        <v>932.2</v>
      </c>
      <c r="I15" s="21">
        <f>+F15*H15</f>
        <v>33559.200000000004</v>
      </c>
    </row>
    <row r="16" spans="1:9" x14ac:dyDescent="0.2">
      <c r="B16" s="12" t="s">
        <v>201</v>
      </c>
      <c r="C16" s="74" t="s">
        <v>157</v>
      </c>
      <c r="D16" s="56">
        <v>81</v>
      </c>
      <c r="E16" s="58"/>
      <c r="F16" s="56">
        <v>76</v>
      </c>
      <c r="G16" s="56">
        <v>3</v>
      </c>
      <c r="H16" s="21">
        <v>335.59</v>
      </c>
      <c r="I16" s="21">
        <f>+F16*H16</f>
        <v>25504.839999999997</v>
      </c>
    </row>
    <row r="17" spans="2:9" x14ac:dyDescent="0.2">
      <c r="B17" s="12" t="s">
        <v>16</v>
      </c>
      <c r="C17" s="74" t="s">
        <v>157</v>
      </c>
      <c r="D17" s="56">
        <v>98</v>
      </c>
      <c r="E17" s="58"/>
      <c r="F17" s="56">
        <f t="shared" si="0"/>
        <v>98</v>
      </c>
      <c r="G17" s="56"/>
      <c r="H17" s="21">
        <v>116.1</v>
      </c>
      <c r="I17" s="21">
        <f t="shared" ref="I17:I73" si="1">+H17*F17</f>
        <v>11377.8</v>
      </c>
    </row>
    <row r="18" spans="2:9" x14ac:dyDescent="0.2">
      <c r="B18" s="12" t="s">
        <v>17</v>
      </c>
      <c r="C18" s="74" t="s">
        <v>169</v>
      </c>
      <c r="D18" s="56">
        <v>1.8</v>
      </c>
      <c r="E18" s="58">
        <v>100</v>
      </c>
      <c r="F18" s="56">
        <v>90.9</v>
      </c>
      <c r="G18" s="56">
        <v>5</v>
      </c>
      <c r="H18" s="21">
        <v>260</v>
      </c>
      <c r="I18" s="21">
        <f>+F18*H18</f>
        <v>23634</v>
      </c>
    </row>
    <row r="19" spans="2:9" x14ac:dyDescent="0.2">
      <c r="B19" s="12" t="s">
        <v>18</v>
      </c>
      <c r="C19" s="74" t="s">
        <v>169</v>
      </c>
      <c r="D19" s="56">
        <v>45.3</v>
      </c>
      <c r="E19" s="58"/>
      <c r="F19" s="56">
        <v>36.9</v>
      </c>
      <c r="G19" s="56">
        <v>1.3</v>
      </c>
      <c r="H19" s="21">
        <v>145</v>
      </c>
      <c r="I19" s="21">
        <f t="shared" si="1"/>
        <v>5350.5</v>
      </c>
    </row>
    <row r="20" spans="2:9" x14ac:dyDescent="0.2">
      <c r="B20" s="12" t="s">
        <v>19</v>
      </c>
      <c r="C20" s="74" t="s">
        <v>169</v>
      </c>
      <c r="D20" s="56">
        <v>23.8</v>
      </c>
      <c r="E20" s="58"/>
      <c r="F20" s="56">
        <v>23.5</v>
      </c>
      <c r="G20" s="56">
        <v>0.3</v>
      </c>
      <c r="H20" s="21">
        <v>145</v>
      </c>
      <c r="I20" s="21">
        <f t="shared" si="1"/>
        <v>3407.5</v>
      </c>
    </row>
    <row r="21" spans="2:9" x14ac:dyDescent="0.2">
      <c r="B21" s="12" t="s">
        <v>20</v>
      </c>
      <c r="C21" s="74" t="s">
        <v>172</v>
      </c>
      <c r="D21" s="56">
        <v>86</v>
      </c>
      <c r="E21" s="58"/>
      <c r="F21" s="56">
        <v>83</v>
      </c>
      <c r="G21" s="56">
        <v>3</v>
      </c>
      <c r="H21" s="21">
        <v>60.76</v>
      </c>
      <c r="I21" s="21">
        <f t="shared" si="1"/>
        <v>5043.08</v>
      </c>
    </row>
    <row r="22" spans="2:9" x14ac:dyDescent="0.2">
      <c r="B22" s="12" t="s">
        <v>21</v>
      </c>
      <c r="C22" s="74" t="s">
        <v>169</v>
      </c>
      <c r="D22" s="56">
        <v>100</v>
      </c>
      <c r="E22" s="58"/>
      <c r="F22" s="56">
        <v>88</v>
      </c>
      <c r="G22" s="56">
        <v>7</v>
      </c>
      <c r="H22" s="21">
        <v>60.76</v>
      </c>
      <c r="I22" s="21">
        <f t="shared" si="1"/>
        <v>5346.88</v>
      </c>
    </row>
    <row r="23" spans="2:9" x14ac:dyDescent="0.2">
      <c r="B23" s="12" t="s">
        <v>207</v>
      </c>
      <c r="C23" s="74" t="s">
        <v>157</v>
      </c>
      <c r="D23" s="56">
        <v>0</v>
      </c>
      <c r="E23" s="58">
        <v>100</v>
      </c>
      <c r="F23" s="56">
        <v>95</v>
      </c>
      <c r="G23" s="56">
        <v>5</v>
      </c>
      <c r="H23" s="21">
        <v>550</v>
      </c>
      <c r="I23" s="21">
        <f>+F23*H23</f>
        <v>52250</v>
      </c>
    </row>
    <row r="24" spans="2:9" x14ac:dyDescent="0.2">
      <c r="B24" s="12" t="s">
        <v>22</v>
      </c>
      <c r="C24" s="74" t="s">
        <v>169</v>
      </c>
      <c r="D24" s="56">
        <v>0</v>
      </c>
      <c r="E24" s="58"/>
      <c r="F24" s="56">
        <f t="shared" si="0"/>
        <v>0</v>
      </c>
      <c r="G24" s="56"/>
      <c r="H24" s="21">
        <v>998.99</v>
      </c>
      <c r="I24" s="21">
        <f t="shared" si="1"/>
        <v>0</v>
      </c>
    </row>
    <row r="25" spans="2:9" x14ac:dyDescent="0.2">
      <c r="B25" s="12" t="s">
        <v>23</v>
      </c>
      <c r="C25" s="74" t="s">
        <v>169</v>
      </c>
      <c r="D25" s="56">
        <v>82.9</v>
      </c>
      <c r="E25" s="58"/>
      <c r="F25" s="56">
        <v>78.900000000000006</v>
      </c>
      <c r="G25" s="56">
        <v>2.5</v>
      </c>
      <c r="H25" s="21">
        <v>70.2</v>
      </c>
      <c r="I25" s="21">
        <f t="shared" si="1"/>
        <v>5538.7800000000007</v>
      </c>
    </row>
    <row r="26" spans="2:9" x14ac:dyDescent="0.2">
      <c r="B26" s="12" t="s">
        <v>24</v>
      </c>
      <c r="C26" s="74" t="s">
        <v>173</v>
      </c>
      <c r="D26" s="56">
        <v>109</v>
      </c>
      <c r="E26" s="58">
        <v>100</v>
      </c>
      <c r="F26" s="56">
        <v>100</v>
      </c>
      <c r="G26" s="56">
        <v>9</v>
      </c>
      <c r="H26" s="21">
        <v>70.2</v>
      </c>
      <c r="I26" s="21">
        <f t="shared" si="1"/>
        <v>7020</v>
      </c>
    </row>
    <row r="27" spans="2:9" x14ac:dyDescent="0.2">
      <c r="B27" s="12" t="s">
        <v>56</v>
      </c>
      <c r="C27" s="74" t="s">
        <v>157</v>
      </c>
      <c r="D27" s="56">
        <v>80</v>
      </c>
      <c r="E27" s="58">
        <v>100</v>
      </c>
      <c r="F27" s="56">
        <v>172</v>
      </c>
      <c r="G27" s="56">
        <v>1</v>
      </c>
      <c r="H27" s="21">
        <v>118.51</v>
      </c>
      <c r="I27" s="21">
        <f t="shared" si="1"/>
        <v>20383.72</v>
      </c>
    </row>
    <row r="28" spans="2:9" x14ac:dyDescent="0.2">
      <c r="B28" s="12" t="s">
        <v>57</v>
      </c>
      <c r="C28" s="74" t="s">
        <v>157</v>
      </c>
      <c r="D28" s="56">
        <v>16</v>
      </c>
      <c r="E28" s="58"/>
      <c r="F28" s="56">
        <f t="shared" si="0"/>
        <v>16</v>
      </c>
      <c r="G28" s="56"/>
      <c r="H28" s="21">
        <v>142.63</v>
      </c>
      <c r="I28" s="21">
        <f t="shared" si="1"/>
        <v>2282.08</v>
      </c>
    </row>
    <row r="29" spans="2:9" x14ac:dyDescent="0.2">
      <c r="B29" s="12" t="s">
        <v>25</v>
      </c>
      <c r="C29" s="74" t="s">
        <v>157</v>
      </c>
      <c r="D29" s="56">
        <v>23</v>
      </c>
      <c r="E29" s="58"/>
      <c r="F29" s="56">
        <v>19</v>
      </c>
      <c r="G29" s="56">
        <v>4</v>
      </c>
      <c r="H29" s="21">
        <v>40.5</v>
      </c>
      <c r="I29" s="21">
        <f t="shared" si="1"/>
        <v>769.5</v>
      </c>
    </row>
    <row r="30" spans="2:9" x14ac:dyDescent="0.2">
      <c r="B30" s="12" t="s">
        <v>58</v>
      </c>
      <c r="C30" s="74" t="s">
        <v>157</v>
      </c>
      <c r="D30" s="56">
        <v>23</v>
      </c>
      <c r="E30" s="58">
        <v>100</v>
      </c>
      <c r="F30" s="56">
        <v>117</v>
      </c>
      <c r="G30" s="56">
        <v>5</v>
      </c>
      <c r="H30" s="21">
        <v>499.51</v>
      </c>
      <c r="I30" s="21">
        <f t="shared" si="1"/>
        <v>58442.67</v>
      </c>
    </row>
    <row r="31" spans="2:9" x14ac:dyDescent="0.2">
      <c r="B31" s="12" t="s">
        <v>59</v>
      </c>
      <c r="C31" s="74" t="s">
        <v>157</v>
      </c>
      <c r="D31" s="56">
        <v>0</v>
      </c>
      <c r="E31" s="58"/>
      <c r="F31" s="56">
        <v>0</v>
      </c>
      <c r="G31" s="56"/>
      <c r="H31" s="21"/>
      <c r="I31" s="21">
        <f t="shared" si="1"/>
        <v>0</v>
      </c>
    </row>
    <row r="32" spans="2:9" x14ac:dyDescent="0.2">
      <c r="B32" s="12" t="s">
        <v>26</v>
      </c>
      <c r="C32" s="74" t="s">
        <v>157</v>
      </c>
      <c r="D32" s="56">
        <v>52</v>
      </c>
      <c r="E32" s="58"/>
      <c r="F32" s="56">
        <v>51</v>
      </c>
      <c r="G32" s="56">
        <v>1</v>
      </c>
      <c r="H32" s="21">
        <v>26</v>
      </c>
      <c r="I32" s="21">
        <f t="shared" si="1"/>
        <v>1326</v>
      </c>
    </row>
    <row r="33" spans="2:9" x14ac:dyDescent="0.2">
      <c r="B33" s="12" t="s">
        <v>27</v>
      </c>
      <c r="C33" s="74" t="s">
        <v>157</v>
      </c>
      <c r="D33" s="56">
        <v>94</v>
      </c>
      <c r="E33" s="58"/>
      <c r="F33" s="56">
        <v>92</v>
      </c>
      <c r="G33" s="56"/>
      <c r="H33" s="21">
        <v>4.24</v>
      </c>
      <c r="I33" s="21">
        <f t="shared" si="1"/>
        <v>390.08000000000004</v>
      </c>
    </row>
    <row r="34" spans="2:9" x14ac:dyDescent="0.2">
      <c r="B34" s="12" t="s">
        <v>196</v>
      </c>
      <c r="C34" s="74" t="s">
        <v>157</v>
      </c>
      <c r="D34" s="56">
        <v>94</v>
      </c>
      <c r="E34" s="58"/>
      <c r="F34" s="56">
        <f t="shared" si="0"/>
        <v>94</v>
      </c>
      <c r="G34" s="56"/>
      <c r="H34" s="21">
        <v>72.709999999999994</v>
      </c>
      <c r="I34" s="21">
        <f t="shared" si="1"/>
        <v>6834.74</v>
      </c>
    </row>
    <row r="35" spans="2:9" x14ac:dyDescent="0.2">
      <c r="B35" s="12" t="s">
        <v>28</v>
      </c>
      <c r="C35" s="74" t="s">
        <v>157</v>
      </c>
      <c r="D35" s="56">
        <v>5</v>
      </c>
      <c r="E35" s="58"/>
      <c r="F35" s="56">
        <f t="shared" si="0"/>
        <v>5</v>
      </c>
      <c r="G35" s="56"/>
      <c r="H35" s="21">
        <v>1800</v>
      </c>
      <c r="I35" s="82">
        <f>+H35*F35</f>
        <v>9000</v>
      </c>
    </row>
    <row r="36" spans="2:9" x14ac:dyDescent="0.2">
      <c r="B36" s="12" t="s">
        <v>197</v>
      </c>
      <c r="C36" s="74" t="s">
        <v>157</v>
      </c>
      <c r="D36" s="56">
        <v>0</v>
      </c>
      <c r="E36" s="58"/>
      <c r="F36" s="56">
        <v>0</v>
      </c>
      <c r="G36" s="56"/>
      <c r="H36" s="21">
        <v>233.05</v>
      </c>
      <c r="I36" s="21">
        <f>+F36*H36</f>
        <v>0</v>
      </c>
    </row>
    <row r="37" spans="2:9" x14ac:dyDescent="0.2">
      <c r="B37" s="12" t="s">
        <v>29</v>
      </c>
      <c r="C37" s="74" t="s">
        <v>157</v>
      </c>
      <c r="D37" s="56">
        <v>8</v>
      </c>
      <c r="E37" s="58">
        <v>100</v>
      </c>
      <c r="F37" s="56">
        <v>96</v>
      </c>
      <c r="G37" s="56">
        <v>10</v>
      </c>
      <c r="H37" s="21">
        <v>350.46</v>
      </c>
      <c r="I37" s="21">
        <f t="shared" si="1"/>
        <v>33644.159999999996</v>
      </c>
    </row>
    <row r="38" spans="2:9" x14ac:dyDescent="0.2">
      <c r="B38" s="12" t="s">
        <v>33</v>
      </c>
      <c r="C38" s="74" t="s">
        <v>157</v>
      </c>
      <c r="D38" s="56">
        <v>3</v>
      </c>
      <c r="E38" s="58"/>
      <c r="F38" s="56">
        <f t="shared" si="0"/>
        <v>3</v>
      </c>
      <c r="G38" s="56"/>
      <c r="H38" s="21">
        <v>1600</v>
      </c>
      <c r="I38" s="21">
        <f t="shared" si="1"/>
        <v>4800</v>
      </c>
    </row>
    <row r="39" spans="2:9" x14ac:dyDescent="0.2">
      <c r="B39" s="12" t="s">
        <v>41</v>
      </c>
      <c r="C39" s="74" t="s">
        <v>157</v>
      </c>
      <c r="D39" s="56">
        <v>400</v>
      </c>
      <c r="E39" s="58">
        <v>3000</v>
      </c>
      <c r="F39" s="56">
        <v>3300</v>
      </c>
      <c r="G39" s="56"/>
      <c r="H39" s="21">
        <v>4.5999999999999996</v>
      </c>
      <c r="I39" s="21">
        <f t="shared" si="1"/>
        <v>15179.999999999998</v>
      </c>
    </row>
    <row r="40" spans="2:9" x14ac:dyDescent="0.2">
      <c r="B40" s="12" t="s">
        <v>46</v>
      </c>
      <c r="C40" s="74" t="s">
        <v>157</v>
      </c>
      <c r="D40" s="56">
        <v>135</v>
      </c>
      <c r="E40" s="58"/>
      <c r="F40" s="56">
        <f t="shared" si="0"/>
        <v>135</v>
      </c>
      <c r="G40" s="56"/>
      <c r="H40" s="21">
        <v>140</v>
      </c>
      <c r="I40" s="21">
        <f t="shared" si="1"/>
        <v>18900</v>
      </c>
    </row>
    <row r="41" spans="2:9" x14ac:dyDescent="0.2">
      <c r="B41" s="12" t="s">
        <v>47</v>
      </c>
      <c r="C41" s="74" t="s">
        <v>157</v>
      </c>
      <c r="D41" s="56">
        <v>5</v>
      </c>
      <c r="E41" s="58"/>
      <c r="F41" s="56">
        <f t="shared" si="0"/>
        <v>5</v>
      </c>
      <c r="G41" s="56"/>
      <c r="H41" s="21">
        <v>1000</v>
      </c>
      <c r="I41" s="21">
        <f t="shared" si="1"/>
        <v>5000</v>
      </c>
    </row>
    <row r="42" spans="2:9" x14ac:dyDescent="0.2">
      <c r="B42" s="12" t="s">
        <v>48</v>
      </c>
      <c r="C42" s="74" t="s">
        <v>157</v>
      </c>
      <c r="D42" s="56">
        <v>102</v>
      </c>
      <c r="E42" s="58"/>
      <c r="F42" s="56">
        <f t="shared" si="0"/>
        <v>102</v>
      </c>
      <c r="G42" s="56"/>
      <c r="H42" s="21">
        <v>169</v>
      </c>
      <c r="I42" s="21">
        <f t="shared" si="1"/>
        <v>17238</v>
      </c>
    </row>
    <row r="43" spans="2:9" x14ac:dyDescent="0.2">
      <c r="B43" s="12" t="s">
        <v>171</v>
      </c>
      <c r="C43" s="74" t="s">
        <v>169</v>
      </c>
      <c r="D43" s="56">
        <v>101.5</v>
      </c>
      <c r="E43" s="58"/>
      <c r="F43" s="56">
        <v>99.3</v>
      </c>
      <c r="G43" s="56">
        <v>0.2</v>
      </c>
      <c r="H43" s="21">
        <v>388.83</v>
      </c>
      <c r="I43" s="21">
        <f t="shared" si="1"/>
        <v>38610.818999999996</v>
      </c>
    </row>
    <row r="44" spans="2:9" x14ac:dyDescent="0.2">
      <c r="B44" s="12" t="s">
        <v>60</v>
      </c>
      <c r="C44" s="74" t="s">
        <v>170</v>
      </c>
      <c r="D44" s="56">
        <v>102.1</v>
      </c>
      <c r="E44" s="58"/>
      <c r="F44" s="56">
        <v>101.6</v>
      </c>
      <c r="G44" s="56">
        <v>0.2</v>
      </c>
      <c r="H44" s="21">
        <v>171.1</v>
      </c>
      <c r="I44" s="21">
        <f t="shared" si="1"/>
        <v>17383.759999999998</v>
      </c>
    </row>
    <row r="45" spans="2:9" x14ac:dyDescent="0.2">
      <c r="B45" s="12" t="s">
        <v>61</v>
      </c>
      <c r="C45" s="74" t="s">
        <v>169</v>
      </c>
      <c r="D45" s="56">
        <v>63</v>
      </c>
      <c r="E45" s="58"/>
      <c r="F45" s="56">
        <v>62.9</v>
      </c>
      <c r="G45" s="56">
        <v>0.2</v>
      </c>
      <c r="H45" s="21">
        <v>388.83</v>
      </c>
      <c r="I45" s="21">
        <f t="shared" si="1"/>
        <v>24457.406999999999</v>
      </c>
    </row>
    <row r="46" spans="2:9" x14ac:dyDescent="0.2">
      <c r="B46" s="12" t="s">
        <v>62</v>
      </c>
      <c r="C46" s="74" t="s">
        <v>170</v>
      </c>
      <c r="D46" s="56">
        <v>99.8</v>
      </c>
      <c r="E46" s="58"/>
      <c r="F46" s="56">
        <f t="shared" si="0"/>
        <v>99.8</v>
      </c>
      <c r="G46" s="56"/>
      <c r="H46" s="21">
        <v>388.83</v>
      </c>
      <c r="I46" s="21">
        <f t="shared" si="1"/>
        <v>38805.233999999997</v>
      </c>
    </row>
    <row r="47" spans="2:9" x14ac:dyDescent="0.2">
      <c r="B47" s="12" t="s">
        <v>63</v>
      </c>
      <c r="C47" s="56" t="s">
        <v>157</v>
      </c>
      <c r="D47" s="56">
        <v>102</v>
      </c>
      <c r="E47" s="58"/>
      <c r="F47" s="56">
        <v>100</v>
      </c>
      <c r="G47" s="56"/>
      <c r="H47" s="21">
        <v>627.6</v>
      </c>
      <c r="I47" s="21">
        <f t="shared" si="1"/>
        <v>62760</v>
      </c>
    </row>
    <row r="48" spans="2:9" x14ac:dyDescent="0.2">
      <c r="B48" s="12" t="s">
        <v>64</v>
      </c>
      <c r="C48" s="56" t="s">
        <v>157</v>
      </c>
      <c r="D48" s="56">
        <v>93</v>
      </c>
      <c r="E48" s="58"/>
      <c r="F48" s="56">
        <v>92</v>
      </c>
      <c r="G48" s="56"/>
      <c r="H48" s="21">
        <v>627.6</v>
      </c>
      <c r="I48" s="21">
        <f t="shared" si="1"/>
        <v>57739.200000000004</v>
      </c>
    </row>
    <row r="49" spans="2:9" x14ac:dyDescent="0.2">
      <c r="B49" s="12" t="s">
        <v>65</v>
      </c>
      <c r="C49" s="56" t="s">
        <v>157</v>
      </c>
      <c r="D49" s="56">
        <v>88</v>
      </c>
      <c r="E49" s="58"/>
      <c r="F49" s="56">
        <v>83</v>
      </c>
      <c r="G49" s="56"/>
      <c r="H49" s="21">
        <v>627.6</v>
      </c>
      <c r="I49" s="21">
        <f t="shared" si="1"/>
        <v>52090.8</v>
      </c>
    </row>
    <row r="50" spans="2:9" x14ac:dyDescent="0.2">
      <c r="B50" s="12" t="s">
        <v>66</v>
      </c>
      <c r="C50" s="56" t="s">
        <v>157</v>
      </c>
      <c r="D50" s="56">
        <v>98</v>
      </c>
      <c r="E50" s="58"/>
      <c r="F50" s="56">
        <v>97</v>
      </c>
      <c r="G50" s="56"/>
      <c r="H50" s="21">
        <v>627.6</v>
      </c>
      <c r="I50" s="21">
        <f t="shared" si="1"/>
        <v>60877.200000000004</v>
      </c>
    </row>
    <row r="51" spans="2:9" x14ac:dyDescent="0.2">
      <c r="B51" s="12" t="s">
        <v>67</v>
      </c>
      <c r="C51" s="56" t="s">
        <v>157</v>
      </c>
      <c r="D51" s="56">
        <v>34</v>
      </c>
      <c r="E51" s="58">
        <v>50</v>
      </c>
      <c r="F51" s="56">
        <v>82</v>
      </c>
      <c r="G51" s="56"/>
      <c r="H51" s="21">
        <v>153.4</v>
      </c>
      <c r="I51" s="21">
        <f t="shared" si="1"/>
        <v>12578.800000000001</v>
      </c>
    </row>
    <row r="52" spans="2:9" x14ac:dyDescent="0.2">
      <c r="B52" s="12" t="s">
        <v>68</v>
      </c>
      <c r="C52" s="56" t="s">
        <v>157</v>
      </c>
      <c r="D52" s="56">
        <v>28</v>
      </c>
      <c r="E52" s="58"/>
      <c r="F52" s="56">
        <v>27</v>
      </c>
      <c r="G52" s="56"/>
      <c r="H52" s="21">
        <v>150</v>
      </c>
      <c r="I52" s="21">
        <f t="shared" si="1"/>
        <v>4050</v>
      </c>
    </row>
    <row r="53" spans="2:9" x14ac:dyDescent="0.2">
      <c r="B53" s="12" t="s">
        <v>69</v>
      </c>
      <c r="C53" s="56" t="s">
        <v>168</v>
      </c>
      <c r="D53" s="56">
        <v>317</v>
      </c>
      <c r="E53" s="58"/>
      <c r="F53" s="56">
        <v>201</v>
      </c>
      <c r="G53" s="56">
        <v>105</v>
      </c>
      <c r="H53" s="21">
        <v>612.91999999999996</v>
      </c>
      <c r="I53" s="21">
        <f t="shared" si="1"/>
        <v>123196.92</v>
      </c>
    </row>
    <row r="54" spans="2:9" x14ac:dyDescent="0.2">
      <c r="B54" s="12" t="s">
        <v>70</v>
      </c>
      <c r="C54" s="56" t="s">
        <v>168</v>
      </c>
      <c r="D54" s="56">
        <v>170</v>
      </c>
      <c r="E54" s="58"/>
      <c r="F54" s="56">
        <v>170</v>
      </c>
      <c r="G54" s="56"/>
      <c r="H54" s="21">
        <v>422.15</v>
      </c>
      <c r="I54" s="21">
        <f t="shared" si="1"/>
        <v>71765.5</v>
      </c>
    </row>
    <row r="55" spans="2:9" x14ac:dyDescent="0.2">
      <c r="B55" s="12" t="s">
        <v>179</v>
      </c>
      <c r="C55" s="56" t="s">
        <v>157</v>
      </c>
      <c r="D55" s="56">
        <v>90</v>
      </c>
      <c r="E55" s="58"/>
      <c r="F55" s="56">
        <f t="shared" si="0"/>
        <v>90</v>
      </c>
      <c r="G55" s="56"/>
      <c r="H55" s="21">
        <v>55.08</v>
      </c>
      <c r="I55" s="21">
        <f t="shared" si="1"/>
        <v>4957.2</v>
      </c>
    </row>
    <row r="56" spans="2:9" x14ac:dyDescent="0.2">
      <c r="B56" s="12" t="s">
        <v>71</v>
      </c>
      <c r="C56" s="56" t="s">
        <v>167</v>
      </c>
      <c r="D56" s="56">
        <v>9.1999999999999993</v>
      </c>
      <c r="E56" s="58">
        <v>1</v>
      </c>
      <c r="F56" s="56">
        <v>10.8</v>
      </c>
      <c r="G56" s="56"/>
      <c r="H56" s="21">
        <v>163.56</v>
      </c>
      <c r="I56" s="21">
        <f t="shared" si="1"/>
        <v>1766.4480000000001</v>
      </c>
    </row>
    <row r="57" spans="2:9" x14ac:dyDescent="0.2">
      <c r="B57" s="12" t="s">
        <v>72</v>
      </c>
      <c r="C57" s="56" t="s">
        <v>157</v>
      </c>
      <c r="D57" s="56">
        <v>17</v>
      </c>
      <c r="E57" s="58"/>
      <c r="F57" s="56">
        <v>16</v>
      </c>
      <c r="G57" s="56">
        <v>1</v>
      </c>
      <c r="H57" s="21">
        <v>1500</v>
      </c>
      <c r="I57" s="21">
        <f t="shared" si="1"/>
        <v>24000</v>
      </c>
    </row>
    <row r="58" spans="2:9" x14ac:dyDescent="0.2">
      <c r="B58" s="12" t="s">
        <v>203</v>
      </c>
      <c r="C58" s="56" t="s">
        <v>204</v>
      </c>
      <c r="D58" s="56">
        <v>0</v>
      </c>
      <c r="E58" s="58">
        <v>100</v>
      </c>
      <c r="F58" s="56">
        <v>100</v>
      </c>
      <c r="G58" s="56"/>
      <c r="H58" s="21">
        <v>46.61</v>
      </c>
      <c r="I58" s="21">
        <f>+F58*H58</f>
        <v>4661</v>
      </c>
    </row>
    <row r="59" spans="2:9" ht="25.5" x14ac:dyDescent="0.2">
      <c r="B59" s="12" t="s">
        <v>206</v>
      </c>
      <c r="C59" s="56" t="s">
        <v>167</v>
      </c>
      <c r="D59" s="56">
        <v>83</v>
      </c>
      <c r="E59" s="58"/>
      <c r="F59" s="56">
        <v>83</v>
      </c>
      <c r="G59" s="56"/>
      <c r="H59" s="21">
        <v>214.41</v>
      </c>
      <c r="I59" s="21">
        <f>+F59*H59</f>
        <v>17796.03</v>
      </c>
    </row>
    <row r="60" spans="2:9" x14ac:dyDescent="0.2">
      <c r="B60" s="12" t="s">
        <v>205</v>
      </c>
      <c r="C60" s="56" t="s">
        <v>157</v>
      </c>
      <c r="D60" s="56">
        <v>0</v>
      </c>
      <c r="E60" s="58">
        <v>100</v>
      </c>
      <c r="F60" s="56">
        <v>100</v>
      </c>
      <c r="G60" s="56"/>
      <c r="H60" s="21">
        <v>46.61</v>
      </c>
      <c r="I60" s="21">
        <f>+H60*F60</f>
        <v>4661</v>
      </c>
    </row>
    <row r="61" spans="2:9" x14ac:dyDescent="0.2">
      <c r="B61" s="12" t="s">
        <v>73</v>
      </c>
      <c r="C61" s="56" t="s">
        <v>157</v>
      </c>
      <c r="D61" s="56">
        <v>32</v>
      </c>
      <c r="E61" s="58"/>
      <c r="F61" s="56">
        <v>23</v>
      </c>
      <c r="G61" s="56"/>
      <c r="H61" s="21">
        <v>1490</v>
      </c>
      <c r="I61" s="21">
        <f t="shared" si="1"/>
        <v>34270</v>
      </c>
    </row>
    <row r="62" spans="2:9" x14ac:dyDescent="0.2">
      <c r="B62" s="12" t="s">
        <v>192</v>
      </c>
      <c r="C62" s="56" t="s">
        <v>166</v>
      </c>
      <c r="D62" s="56">
        <v>45</v>
      </c>
      <c r="E62" s="58"/>
      <c r="F62" s="56">
        <v>45</v>
      </c>
      <c r="G62" s="56"/>
      <c r="H62" s="21">
        <v>139.80000000000001</v>
      </c>
      <c r="I62" s="21">
        <f>+H62*F62</f>
        <v>6291.0000000000009</v>
      </c>
    </row>
    <row r="63" spans="2:9" x14ac:dyDescent="0.2">
      <c r="B63" s="12" t="s">
        <v>74</v>
      </c>
      <c r="C63" s="56" t="s">
        <v>167</v>
      </c>
      <c r="D63" s="56">
        <v>110</v>
      </c>
      <c r="E63" s="58"/>
      <c r="F63" s="56">
        <v>104</v>
      </c>
      <c r="G63" s="56">
        <v>6</v>
      </c>
      <c r="H63" s="21">
        <v>165.2</v>
      </c>
      <c r="I63" s="21">
        <f t="shared" si="1"/>
        <v>17180.8</v>
      </c>
    </row>
    <row r="64" spans="2:9" x14ac:dyDescent="0.2">
      <c r="B64" s="12" t="s">
        <v>200</v>
      </c>
      <c r="C64" s="56" t="s">
        <v>157</v>
      </c>
      <c r="D64" s="56">
        <v>14</v>
      </c>
      <c r="E64" s="58">
        <v>30</v>
      </c>
      <c r="F64" s="56">
        <v>43</v>
      </c>
      <c r="G64" s="56"/>
      <c r="H64" s="21">
        <v>461.44</v>
      </c>
      <c r="I64" s="21">
        <f>+F64*H64</f>
        <v>19841.919999999998</v>
      </c>
    </row>
    <row r="65" spans="2:9" x14ac:dyDescent="0.2">
      <c r="B65" s="12" t="s">
        <v>75</v>
      </c>
      <c r="C65" s="56" t="s">
        <v>157</v>
      </c>
      <c r="D65" s="56">
        <v>0</v>
      </c>
      <c r="E65" s="58"/>
      <c r="F65" s="56">
        <v>0</v>
      </c>
      <c r="G65" s="56"/>
      <c r="H65" s="21">
        <v>0</v>
      </c>
      <c r="I65" s="21">
        <f t="shared" si="1"/>
        <v>0</v>
      </c>
    </row>
    <row r="66" spans="2:9" x14ac:dyDescent="0.2">
      <c r="B66" s="12" t="s">
        <v>199</v>
      </c>
      <c r="C66" s="56" t="s">
        <v>166</v>
      </c>
      <c r="D66" s="56">
        <v>160</v>
      </c>
      <c r="E66" s="58"/>
      <c r="F66" s="56">
        <v>159</v>
      </c>
      <c r="G66" s="56">
        <v>1</v>
      </c>
      <c r="H66" s="21">
        <v>785</v>
      </c>
      <c r="I66" s="21">
        <f t="shared" si="1"/>
        <v>124815</v>
      </c>
    </row>
    <row r="67" spans="2:9" x14ac:dyDescent="0.2">
      <c r="B67" s="12" t="s">
        <v>182</v>
      </c>
      <c r="C67" s="56" t="s">
        <v>157</v>
      </c>
      <c r="D67" s="56">
        <v>168</v>
      </c>
      <c r="E67" s="58"/>
      <c r="F67" s="56">
        <v>166</v>
      </c>
      <c r="G67" s="56"/>
      <c r="H67" s="21">
        <v>382.32</v>
      </c>
      <c r="I67" s="21">
        <f>F67*H67</f>
        <v>63465.119999999995</v>
      </c>
    </row>
    <row r="68" spans="2:9" x14ac:dyDescent="0.2">
      <c r="B68" s="12" t="s">
        <v>183</v>
      </c>
      <c r="C68" s="56" t="s">
        <v>166</v>
      </c>
      <c r="D68" s="56">
        <v>39.5</v>
      </c>
      <c r="E68" s="58"/>
      <c r="F68" s="56">
        <v>39.5</v>
      </c>
      <c r="G68" s="56"/>
      <c r="H68" s="21">
        <v>565</v>
      </c>
      <c r="I68" s="21">
        <f>+H68*F68</f>
        <v>22317.5</v>
      </c>
    </row>
    <row r="69" spans="2:9" x14ac:dyDescent="0.2">
      <c r="B69" s="12" t="s">
        <v>184</v>
      </c>
      <c r="C69" s="56" t="s">
        <v>166</v>
      </c>
      <c r="D69" s="56">
        <v>29</v>
      </c>
      <c r="E69" s="58"/>
      <c r="F69" s="56">
        <v>29</v>
      </c>
      <c r="G69" s="56"/>
      <c r="H69" s="21">
        <v>565</v>
      </c>
      <c r="I69" s="21">
        <f t="shared" ref="I69" si="2">+H69*F69</f>
        <v>16385</v>
      </c>
    </row>
    <row r="70" spans="2:9" x14ac:dyDescent="0.2">
      <c r="B70" s="12" t="s">
        <v>153</v>
      </c>
      <c r="C70" s="56" t="s">
        <v>166</v>
      </c>
      <c r="D70" s="56">
        <v>16</v>
      </c>
      <c r="E70" s="58"/>
      <c r="F70" s="56">
        <v>15</v>
      </c>
      <c r="G70" s="56">
        <v>1</v>
      </c>
      <c r="H70" s="21">
        <v>565</v>
      </c>
      <c r="I70" s="21">
        <f t="shared" ref="I70" si="3">+H70*F70</f>
        <v>8475</v>
      </c>
    </row>
    <row r="71" spans="2:9" x14ac:dyDescent="0.2">
      <c r="B71" s="12" t="s">
        <v>76</v>
      </c>
      <c r="C71" s="56" t="s">
        <v>157</v>
      </c>
      <c r="D71" s="56">
        <v>215</v>
      </c>
      <c r="E71" s="58"/>
      <c r="F71" s="56">
        <f t="shared" si="0"/>
        <v>215</v>
      </c>
      <c r="G71" s="56"/>
      <c r="H71" s="21">
        <v>5</v>
      </c>
      <c r="I71" s="21">
        <f t="shared" si="1"/>
        <v>1075</v>
      </c>
    </row>
    <row r="72" spans="2:9" x14ac:dyDescent="0.2">
      <c r="B72" s="12" t="s">
        <v>77</v>
      </c>
      <c r="C72" s="56" t="s">
        <v>157</v>
      </c>
      <c r="D72" s="56">
        <v>218</v>
      </c>
      <c r="E72" s="58"/>
      <c r="F72" s="56">
        <f t="shared" si="0"/>
        <v>218</v>
      </c>
      <c r="G72" s="56"/>
      <c r="H72" s="21">
        <v>8.0500000000000007</v>
      </c>
      <c r="I72" s="21">
        <f t="shared" si="1"/>
        <v>1754.9</v>
      </c>
    </row>
    <row r="73" spans="2:9" x14ac:dyDescent="0.2">
      <c r="B73" s="12" t="s">
        <v>78</v>
      </c>
      <c r="C73" s="56" t="s">
        <v>157</v>
      </c>
      <c r="D73" s="56">
        <v>4</v>
      </c>
      <c r="E73" s="58"/>
      <c r="F73" s="56">
        <f t="shared" si="0"/>
        <v>4</v>
      </c>
      <c r="G73" s="56"/>
      <c r="H73" s="21">
        <v>80</v>
      </c>
      <c r="I73" s="21">
        <f t="shared" si="1"/>
        <v>320</v>
      </c>
    </row>
    <row r="74" spans="2:9" x14ac:dyDescent="0.2">
      <c r="B74" s="94" t="s">
        <v>304</v>
      </c>
      <c r="C74" s="56" t="s">
        <v>204</v>
      </c>
      <c r="D74" s="56">
        <v>100</v>
      </c>
      <c r="E74" s="58">
        <v>100</v>
      </c>
      <c r="F74" s="56">
        <v>97</v>
      </c>
      <c r="G74" s="56">
        <v>3</v>
      </c>
      <c r="H74" s="21">
        <v>115.18</v>
      </c>
      <c r="I74" s="21">
        <f>+F74*H74</f>
        <v>11172.460000000001</v>
      </c>
    </row>
    <row r="75" spans="2:9" x14ac:dyDescent="0.2">
      <c r="B75" s="58" t="s">
        <v>174</v>
      </c>
      <c r="C75" s="58"/>
      <c r="D75" s="58"/>
      <c r="E75" s="58"/>
      <c r="F75" s="58"/>
      <c r="G75" s="58"/>
      <c r="H75" s="58"/>
      <c r="I75" s="21">
        <f>SUM(I13:I74)</f>
        <v>1347214.9079999998</v>
      </c>
    </row>
    <row r="76" spans="2:9" x14ac:dyDescent="0.2">
      <c r="C76" s="63"/>
      <c r="D76" s="64"/>
      <c r="E76" s="64"/>
      <c r="F76" s="64"/>
      <c r="G76" s="64"/>
      <c r="H76" s="64"/>
      <c r="I76" s="65"/>
    </row>
    <row r="77" spans="2:9" x14ac:dyDescent="0.2">
      <c r="B77" s="83" t="s">
        <v>185</v>
      </c>
      <c r="C77" s="84"/>
      <c r="D77" s="85"/>
      <c r="E77" s="85"/>
      <c r="F77" s="85"/>
      <c r="G77" s="85"/>
      <c r="H77" s="85" t="s">
        <v>186</v>
      </c>
      <c r="I77" s="86"/>
    </row>
    <row r="78" spans="2:9" x14ac:dyDescent="0.2">
      <c r="B78" s="87" t="s">
        <v>187</v>
      </c>
      <c r="C78" s="84"/>
      <c r="D78" s="85"/>
      <c r="E78" s="85"/>
      <c r="F78" s="85"/>
      <c r="G78" s="88"/>
      <c r="H78" s="88" t="s">
        <v>188</v>
      </c>
      <c r="I78" s="89"/>
    </row>
    <row r="79" spans="2:9" x14ac:dyDescent="0.2">
      <c r="B79" s="84"/>
      <c r="C79" s="90" t="s">
        <v>210</v>
      </c>
      <c r="D79" s="90"/>
      <c r="E79" s="83"/>
      <c r="F79" s="90"/>
      <c r="G79" s="83"/>
      <c r="H79" s="85"/>
      <c r="I79" s="86"/>
    </row>
    <row r="80" spans="2:9" x14ac:dyDescent="0.2">
      <c r="B80" s="84"/>
      <c r="C80" s="87" t="s">
        <v>189</v>
      </c>
      <c r="D80" s="87"/>
      <c r="E80" s="87"/>
      <c r="F80" s="83"/>
      <c r="G80" s="83"/>
      <c r="H80" s="85"/>
      <c r="I80" s="86"/>
    </row>
    <row r="81" spans="2:9" x14ac:dyDescent="0.2">
      <c r="B81" s="121"/>
      <c r="C81" s="121"/>
      <c r="D81" s="91"/>
      <c r="E81" s="83"/>
      <c r="F81" s="83"/>
      <c r="G81" s="83"/>
      <c r="H81" s="85"/>
      <c r="I81" s="86"/>
    </row>
    <row r="82" spans="2:9" x14ac:dyDescent="0.2">
      <c r="B82" s="92"/>
      <c r="C82" s="92"/>
      <c r="D82" s="84"/>
      <c r="E82" s="85"/>
      <c r="F82" s="85"/>
      <c r="G82" s="85"/>
      <c r="H82" s="85"/>
      <c r="I82" s="86"/>
    </row>
    <row r="83" spans="2:9" x14ac:dyDescent="0.2">
      <c r="B83" s="93"/>
      <c r="C83" s="93"/>
      <c r="D83" s="93"/>
      <c r="E83" s="93"/>
      <c r="F83" s="93"/>
      <c r="G83" s="93"/>
      <c r="H83" s="93"/>
      <c r="I83" s="93"/>
    </row>
  </sheetData>
  <mergeCells count="6">
    <mergeCell ref="B81:C81"/>
    <mergeCell ref="G6:H6"/>
    <mergeCell ref="I6:I9"/>
    <mergeCell ref="B11:B12"/>
    <mergeCell ref="C11:C12"/>
    <mergeCell ref="E11:E12"/>
  </mergeCells>
  <pageMargins left="0.23622047244094491" right="0.23622047244094491" top="5.2083333333333336E-2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L98"/>
  <sheetViews>
    <sheetView tabSelected="1" topLeftCell="A47" zoomScale="180" zoomScaleNormal="180" workbookViewId="0">
      <selection activeCell="K47" sqref="K47"/>
    </sheetView>
  </sheetViews>
  <sheetFormatPr baseColWidth="10" defaultRowHeight="12.75" x14ac:dyDescent="0.2"/>
  <cols>
    <col min="1" max="1" width="6" style="37" customWidth="1"/>
    <col min="2" max="2" width="27.140625" style="37" customWidth="1"/>
    <col min="3" max="3" width="12.5703125" style="37" customWidth="1"/>
    <col min="4" max="4" width="10.140625" style="37" customWidth="1"/>
    <col min="5" max="5" width="8.140625" style="37" customWidth="1"/>
    <col min="6" max="6" width="10.85546875" style="37" customWidth="1"/>
    <col min="7" max="7" width="11.42578125" style="37"/>
    <col min="8" max="8" width="11.85546875" style="37" customWidth="1"/>
    <col min="9" max="9" width="18.140625" style="37" customWidth="1"/>
    <col min="10" max="11" width="11.42578125" style="37"/>
    <col min="12" max="12" width="15" style="37" bestFit="1" customWidth="1"/>
    <col min="13" max="16384" width="11.42578125" style="37"/>
  </cols>
  <sheetData>
    <row r="4" spans="1:9" ht="13.5" thickBot="1" x14ac:dyDescent="0.25"/>
    <row r="5" spans="1:9" ht="13.5" thickBot="1" x14ac:dyDescent="0.25">
      <c r="B5" s="38" t="s">
        <v>79</v>
      </c>
      <c r="C5" s="39"/>
      <c r="D5" s="39"/>
      <c r="E5" s="39"/>
      <c r="F5" s="39"/>
      <c r="G5" s="40"/>
      <c r="H5" s="40"/>
      <c r="I5" s="41"/>
    </row>
    <row r="6" spans="1:9" x14ac:dyDescent="0.2">
      <c r="B6" s="42"/>
      <c r="C6" s="43"/>
      <c r="D6" s="43"/>
      <c r="E6" s="43"/>
      <c r="F6" s="43"/>
      <c r="G6" s="122" t="s">
        <v>306</v>
      </c>
      <c r="H6" s="122"/>
      <c r="I6" s="123"/>
    </row>
    <row r="7" spans="1:9" x14ac:dyDescent="0.2">
      <c r="A7" s="44"/>
      <c r="B7" s="45" t="s">
        <v>191</v>
      </c>
      <c r="C7" s="17"/>
      <c r="D7" s="17"/>
      <c r="E7" s="17"/>
      <c r="F7" s="17"/>
      <c r="G7" s="17"/>
      <c r="H7" s="17"/>
      <c r="I7" s="123"/>
    </row>
    <row r="8" spans="1:9" x14ac:dyDescent="0.2">
      <c r="B8" s="46" t="s">
        <v>190</v>
      </c>
      <c r="C8" s="17"/>
      <c r="D8" s="17"/>
      <c r="E8" s="17"/>
      <c r="F8" s="17"/>
      <c r="G8" s="47"/>
      <c r="H8" s="17"/>
      <c r="I8" s="123"/>
    </row>
    <row r="9" spans="1:9" ht="13.5" thickBot="1" x14ac:dyDescent="0.25">
      <c r="B9" s="48" t="s">
        <v>1</v>
      </c>
      <c r="C9" s="17" t="s">
        <v>2</v>
      </c>
      <c r="D9" s="131" t="s">
        <v>307</v>
      </c>
      <c r="E9" s="131"/>
      <c r="F9" s="131"/>
      <c r="G9" s="131"/>
      <c r="H9" s="131"/>
      <c r="I9" s="123"/>
    </row>
    <row r="10" spans="1:9" ht="25.5" x14ac:dyDescent="0.2">
      <c r="B10" s="127" t="s">
        <v>7</v>
      </c>
      <c r="C10" s="129" t="s">
        <v>8</v>
      </c>
      <c r="D10" s="117" t="s">
        <v>9</v>
      </c>
      <c r="E10" s="129" t="s">
        <v>10</v>
      </c>
      <c r="F10" s="117" t="s">
        <v>11</v>
      </c>
      <c r="G10" s="117" t="s">
        <v>9</v>
      </c>
      <c r="H10" s="117" t="s">
        <v>6</v>
      </c>
      <c r="I10" s="118" t="s">
        <v>5</v>
      </c>
    </row>
    <row r="11" spans="1:9" ht="9.75" customHeight="1" thickBot="1" x14ac:dyDescent="0.25">
      <c r="B11" s="128"/>
      <c r="C11" s="130"/>
      <c r="D11" s="119" t="s">
        <v>176</v>
      </c>
      <c r="E11" s="130"/>
      <c r="F11" s="119"/>
      <c r="G11" s="119" t="s">
        <v>12</v>
      </c>
      <c r="H11" s="119" t="s">
        <v>14</v>
      </c>
      <c r="I11" s="120"/>
    </row>
    <row r="12" spans="1:9" x14ac:dyDescent="0.2">
      <c r="B12" s="112" t="s">
        <v>80</v>
      </c>
      <c r="C12" s="113" t="s">
        <v>163</v>
      </c>
      <c r="D12" s="114">
        <v>12</v>
      </c>
      <c r="E12" s="115"/>
      <c r="F12" s="115"/>
      <c r="G12" s="114">
        <v>12</v>
      </c>
      <c r="H12" s="116">
        <v>240</v>
      </c>
      <c r="I12" s="116">
        <f>+H12*G12</f>
        <v>2880</v>
      </c>
    </row>
    <row r="13" spans="1:9" x14ac:dyDescent="0.2">
      <c r="B13" s="12" t="s">
        <v>218</v>
      </c>
      <c r="C13" s="74" t="s">
        <v>163</v>
      </c>
      <c r="D13" s="56">
        <v>0</v>
      </c>
      <c r="E13" s="58"/>
      <c r="F13" s="58">
        <v>130</v>
      </c>
      <c r="G13" s="56">
        <v>0</v>
      </c>
      <c r="H13" s="21">
        <v>339</v>
      </c>
      <c r="I13" s="21">
        <f>+G13*H13</f>
        <v>0</v>
      </c>
    </row>
    <row r="14" spans="1:9" x14ac:dyDescent="0.2">
      <c r="B14" s="12" t="s">
        <v>219</v>
      </c>
      <c r="C14" s="74" t="s">
        <v>163</v>
      </c>
      <c r="D14" s="56">
        <v>180</v>
      </c>
      <c r="E14" s="58"/>
      <c r="F14" s="58">
        <v>76</v>
      </c>
      <c r="G14" s="56">
        <v>23</v>
      </c>
      <c r="H14" s="21">
        <v>461</v>
      </c>
      <c r="I14" s="21">
        <f>+G14*H14</f>
        <v>10603</v>
      </c>
    </row>
    <row r="15" spans="1:9" x14ac:dyDescent="0.2">
      <c r="B15" s="12" t="s">
        <v>81</v>
      </c>
      <c r="C15" s="74" t="s">
        <v>163</v>
      </c>
      <c r="D15" s="56">
        <v>0</v>
      </c>
      <c r="E15" s="58"/>
      <c r="F15" s="58"/>
      <c r="G15" s="56">
        <v>0</v>
      </c>
      <c r="H15" s="21">
        <v>247.5</v>
      </c>
      <c r="I15" s="21">
        <f t="shared" ref="I15:I53" si="0">+H15*G15</f>
        <v>0</v>
      </c>
    </row>
    <row r="16" spans="1:9" ht="25.5" x14ac:dyDescent="0.2">
      <c r="B16" s="12" t="s">
        <v>212</v>
      </c>
      <c r="C16" s="74" t="s">
        <v>163</v>
      </c>
      <c r="D16" s="56">
        <v>37</v>
      </c>
      <c r="E16" s="58"/>
      <c r="F16" s="58"/>
      <c r="G16" s="56">
        <v>31</v>
      </c>
      <c r="H16" s="21">
        <v>840</v>
      </c>
      <c r="I16" s="21">
        <f>+G16*H16</f>
        <v>26040</v>
      </c>
    </row>
    <row r="17" spans="2:9" x14ac:dyDescent="0.2">
      <c r="B17" s="12" t="s">
        <v>82</v>
      </c>
      <c r="C17" s="56" t="s">
        <v>165</v>
      </c>
      <c r="D17" s="56">
        <v>4</v>
      </c>
      <c r="E17" s="58">
        <v>15</v>
      </c>
      <c r="F17" s="58">
        <v>2</v>
      </c>
      <c r="G17" s="56">
        <v>13</v>
      </c>
      <c r="H17" s="21">
        <v>5945</v>
      </c>
      <c r="I17" s="21">
        <f t="shared" si="0"/>
        <v>77285</v>
      </c>
    </row>
    <row r="18" spans="2:9" x14ac:dyDescent="0.2">
      <c r="B18" s="12" t="s">
        <v>213</v>
      </c>
      <c r="C18" s="56" t="s">
        <v>163</v>
      </c>
      <c r="D18" s="56">
        <v>40</v>
      </c>
      <c r="E18" s="58"/>
      <c r="F18" s="58">
        <v>40</v>
      </c>
      <c r="G18" s="56">
        <v>0</v>
      </c>
      <c r="H18" s="21">
        <v>366</v>
      </c>
      <c r="I18" s="21">
        <f>+G18*H18</f>
        <v>0</v>
      </c>
    </row>
    <row r="19" spans="2:9" x14ac:dyDescent="0.2">
      <c r="B19" s="12" t="s">
        <v>83</v>
      </c>
      <c r="C19" s="74" t="s">
        <v>163</v>
      </c>
      <c r="D19" s="56">
        <v>949</v>
      </c>
      <c r="E19" s="58"/>
      <c r="F19" s="58">
        <v>6</v>
      </c>
      <c r="G19" s="56">
        <v>943</v>
      </c>
      <c r="H19" s="21">
        <v>235</v>
      </c>
      <c r="I19" s="21">
        <f>+G19*H19</f>
        <v>221605</v>
      </c>
    </row>
    <row r="20" spans="2:9" x14ac:dyDescent="0.2">
      <c r="B20" s="12" t="s">
        <v>84</v>
      </c>
      <c r="C20" s="74" t="s">
        <v>163</v>
      </c>
      <c r="D20" s="56">
        <v>60</v>
      </c>
      <c r="E20" s="58"/>
      <c r="F20" s="58"/>
      <c r="G20" s="56">
        <v>0</v>
      </c>
      <c r="H20" s="21">
        <v>345</v>
      </c>
      <c r="I20" s="21">
        <f t="shared" si="0"/>
        <v>0</v>
      </c>
    </row>
    <row r="21" spans="2:9" x14ac:dyDescent="0.2">
      <c r="B21" s="12" t="s">
        <v>85</v>
      </c>
      <c r="C21" s="74" t="s">
        <v>164</v>
      </c>
      <c r="D21" s="56">
        <v>30</v>
      </c>
      <c r="E21" s="58"/>
      <c r="F21" s="58">
        <v>3</v>
      </c>
      <c r="G21" s="56">
        <v>27</v>
      </c>
      <c r="H21" s="21">
        <v>300</v>
      </c>
      <c r="I21" s="21">
        <f t="shared" si="0"/>
        <v>8100</v>
      </c>
    </row>
    <row r="22" spans="2:9" x14ac:dyDescent="0.2">
      <c r="B22" s="12" t="s">
        <v>86</v>
      </c>
      <c r="C22" s="74" t="s">
        <v>163</v>
      </c>
      <c r="D22" s="56">
        <v>185</v>
      </c>
      <c r="E22" s="58"/>
      <c r="F22" s="58">
        <v>20</v>
      </c>
      <c r="G22" s="56">
        <v>113</v>
      </c>
      <c r="H22" s="21">
        <v>699</v>
      </c>
      <c r="I22" s="21">
        <f t="shared" si="0"/>
        <v>78987</v>
      </c>
    </row>
    <row r="23" spans="2:9" x14ac:dyDescent="0.2">
      <c r="B23" s="12" t="s">
        <v>87</v>
      </c>
      <c r="C23" s="74" t="s">
        <v>214</v>
      </c>
      <c r="D23" s="56">
        <v>310</v>
      </c>
      <c r="E23" s="58"/>
      <c r="F23" s="58">
        <v>20</v>
      </c>
      <c r="G23" s="56">
        <v>251.8</v>
      </c>
      <c r="H23" s="21">
        <v>2000</v>
      </c>
      <c r="I23" s="21">
        <f t="shared" si="0"/>
        <v>503600</v>
      </c>
    </row>
    <row r="24" spans="2:9" x14ac:dyDescent="0.2">
      <c r="B24" s="12" t="s">
        <v>162</v>
      </c>
      <c r="C24" s="74" t="s">
        <v>215</v>
      </c>
      <c r="D24" s="56">
        <v>249</v>
      </c>
      <c r="E24" s="58"/>
      <c r="F24" s="58">
        <v>16</v>
      </c>
      <c r="G24" s="56">
        <v>158</v>
      </c>
      <c r="H24" s="21">
        <v>2000</v>
      </c>
      <c r="I24" s="21">
        <f t="shared" si="0"/>
        <v>316000</v>
      </c>
    </row>
    <row r="25" spans="2:9" x14ac:dyDescent="0.2">
      <c r="B25" s="12" t="s">
        <v>88</v>
      </c>
      <c r="C25" s="56" t="s">
        <v>161</v>
      </c>
      <c r="D25" s="56">
        <v>0</v>
      </c>
      <c r="E25" s="58"/>
      <c r="F25" s="58"/>
      <c r="G25" s="56">
        <v>0</v>
      </c>
      <c r="H25" s="21">
        <v>6600</v>
      </c>
      <c r="I25" s="21">
        <f t="shared" si="0"/>
        <v>0</v>
      </c>
    </row>
    <row r="26" spans="2:9" x14ac:dyDescent="0.2">
      <c r="B26" s="12" t="s">
        <v>89</v>
      </c>
      <c r="C26" s="56" t="s">
        <v>160</v>
      </c>
      <c r="D26" s="56">
        <v>5</v>
      </c>
      <c r="E26" s="58"/>
      <c r="F26" s="58"/>
      <c r="G26" s="56">
        <v>5</v>
      </c>
      <c r="H26" s="21">
        <v>1977</v>
      </c>
      <c r="I26" s="21">
        <f t="shared" si="0"/>
        <v>9885</v>
      </c>
    </row>
    <row r="27" spans="2:9" x14ac:dyDescent="0.2">
      <c r="B27" s="12" t="s">
        <v>90</v>
      </c>
      <c r="C27" s="56" t="s">
        <v>158</v>
      </c>
      <c r="D27" s="56">
        <v>3300</v>
      </c>
      <c r="E27" s="58">
        <v>6000</v>
      </c>
      <c r="F27" s="58">
        <v>4000</v>
      </c>
      <c r="G27" s="56">
        <v>5300</v>
      </c>
      <c r="H27" s="21">
        <v>15.5</v>
      </c>
      <c r="I27" s="21">
        <f t="shared" si="0"/>
        <v>82150</v>
      </c>
    </row>
    <row r="28" spans="2:9" x14ac:dyDescent="0.2">
      <c r="B28" s="12" t="s">
        <v>91</v>
      </c>
      <c r="C28" s="56" t="s">
        <v>159</v>
      </c>
      <c r="D28" s="56">
        <v>1700</v>
      </c>
      <c r="E28" s="58">
        <v>6000</v>
      </c>
      <c r="F28" s="58">
        <v>3000</v>
      </c>
      <c r="G28" s="56">
        <v>4700</v>
      </c>
      <c r="H28" s="21">
        <v>7.6</v>
      </c>
      <c r="I28" s="21">
        <f t="shared" si="0"/>
        <v>35720</v>
      </c>
    </row>
    <row r="29" spans="2:9" x14ac:dyDescent="0.2">
      <c r="B29" s="12" t="s">
        <v>92</v>
      </c>
      <c r="C29" s="56" t="s">
        <v>158</v>
      </c>
      <c r="D29" s="56">
        <v>3400</v>
      </c>
      <c r="E29" s="58"/>
      <c r="F29" s="58">
        <v>100</v>
      </c>
      <c r="G29" s="56">
        <v>2600</v>
      </c>
      <c r="H29" s="21">
        <v>1</v>
      </c>
      <c r="I29" s="21">
        <f t="shared" si="0"/>
        <v>2600</v>
      </c>
    </row>
    <row r="30" spans="2:9" x14ac:dyDescent="0.2">
      <c r="B30" s="12" t="s">
        <v>93</v>
      </c>
      <c r="C30" s="56" t="s">
        <v>158</v>
      </c>
      <c r="D30" s="56">
        <v>4000</v>
      </c>
      <c r="E30" s="58"/>
      <c r="F30" s="58"/>
      <c r="G30" s="56">
        <v>4000</v>
      </c>
      <c r="H30" s="21">
        <v>1</v>
      </c>
      <c r="I30" s="21">
        <f t="shared" si="0"/>
        <v>4000</v>
      </c>
    </row>
    <row r="31" spans="2:9" x14ac:dyDescent="0.2">
      <c r="B31" s="12" t="s">
        <v>94</v>
      </c>
      <c r="C31" s="56" t="s">
        <v>158</v>
      </c>
      <c r="D31" s="56">
        <v>4200</v>
      </c>
      <c r="E31" s="58"/>
      <c r="F31" s="58"/>
      <c r="G31" s="56">
        <v>4000</v>
      </c>
      <c r="H31" s="21">
        <v>1</v>
      </c>
      <c r="I31" s="21">
        <f t="shared" si="0"/>
        <v>4000</v>
      </c>
    </row>
    <row r="32" spans="2:9" x14ac:dyDescent="0.2">
      <c r="B32" s="12" t="s">
        <v>194</v>
      </c>
      <c r="C32" s="56" t="s">
        <v>159</v>
      </c>
      <c r="D32" s="56">
        <v>4600</v>
      </c>
      <c r="E32" s="58"/>
      <c r="F32" s="58"/>
      <c r="G32" s="56">
        <v>4400</v>
      </c>
      <c r="H32" s="21">
        <v>4.04</v>
      </c>
      <c r="I32" s="21">
        <f t="shared" si="0"/>
        <v>17776</v>
      </c>
    </row>
    <row r="33" spans="2:12" x14ac:dyDescent="0.2">
      <c r="B33" s="12" t="s">
        <v>193</v>
      </c>
      <c r="C33" s="56" t="s">
        <v>158</v>
      </c>
      <c r="D33" s="56">
        <v>5200</v>
      </c>
      <c r="E33" s="58"/>
      <c r="F33" s="58">
        <v>200</v>
      </c>
      <c r="G33" s="56">
        <v>4400</v>
      </c>
      <c r="H33" s="21">
        <v>21.6</v>
      </c>
      <c r="I33" s="21">
        <f t="shared" si="0"/>
        <v>95040</v>
      </c>
    </row>
    <row r="34" spans="2:12" x14ac:dyDescent="0.2">
      <c r="B34" s="12" t="s">
        <v>209</v>
      </c>
      <c r="C34" s="74" t="s">
        <v>157</v>
      </c>
      <c r="D34" s="56">
        <v>34</v>
      </c>
      <c r="E34" s="58"/>
      <c r="F34" s="58">
        <v>14</v>
      </c>
      <c r="G34" s="56">
        <v>20</v>
      </c>
      <c r="H34" s="21">
        <v>325</v>
      </c>
      <c r="I34" s="21">
        <f>+H34*G34</f>
        <v>6500</v>
      </c>
    </row>
    <row r="35" spans="2:12" x14ac:dyDescent="0.2">
      <c r="B35" s="12" t="s">
        <v>95</v>
      </c>
      <c r="C35" s="74" t="s">
        <v>157</v>
      </c>
      <c r="D35" s="56">
        <v>39</v>
      </c>
      <c r="E35" s="58">
        <v>30</v>
      </c>
      <c r="F35" s="58">
        <v>22</v>
      </c>
      <c r="G35" s="56">
        <v>47</v>
      </c>
      <c r="H35" s="21">
        <v>347.7</v>
      </c>
      <c r="I35" s="21">
        <f t="shared" si="0"/>
        <v>16341.9</v>
      </c>
    </row>
    <row r="36" spans="2:12" x14ac:dyDescent="0.2">
      <c r="B36" s="12" t="s">
        <v>178</v>
      </c>
      <c r="C36" s="74" t="s">
        <v>157</v>
      </c>
      <c r="D36" s="56">
        <v>24</v>
      </c>
      <c r="E36" s="58">
        <v>30</v>
      </c>
      <c r="F36" s="58">
        <v>26</v>
      </c>
      <c r="G36" s="56">
        <v>39</v>
      </c>
      <c r="H36" s="21">
        <v>446.62</v>
      </c>
      <c r="I36" s="21">
        <f t="shared" si="0"/>
        <v>17418.18</v>
      </c>
    </row>
    <row r="37" spans="2:12" x14ac:dyDescent="0.2">
      <c r="B37" s="12" t="s">
        <v>96</v>
      </c>
      <c r="C37" s="56" t="s">
        <v>155</v>
      </c>
      <c r="D37" s="56">
        <v>51</v>
      </c>
      <c r="E37" s="58"/>
      <c r="F37" s="58"/>
      <c r="G37" s="56">
        <v>48</v>
      </c>
      <c r="H37" s="21">
        <v>56</v>
      </c>
      <c r="I37" s="21">
        <f t="shared" si="0"/>
        <v>2688</v>
      </c>
    </row>
    <row r="38" spans="2:12" x14ac:dyDescent="0.2">
      <c r="B38" s="12" t="s">
        <v>97</v>
      </c>
      <c r="C38" s="74" t="s">
        <v>156</v>
      </c>
      <c r="D38" s="56">
        <v>20</v>
      </c>
      <c r="E38" s="58">
        <v>20</v>
      </c>
      <c r="F38" s="58">
        <v>14</v>
      </c>
      <c r="G38" s="56">
        <v>5</v>
      </c>
      <c r="H38" s="21">
        <v>78</v>
      </c>
      <c r="I38" s="21">
        <f t="shared" si="0"/>
        <v>390</v>
      </c>
      <c r="L38" s="75"/>
    </row>
    <row r="39" spans="2:12" x14ac:dyDescent="0.2">
      <c r="B39" s="76" t="s">
        <v>98</v>
      </c>
      <c r="C39" s="74" t="s">
        <v>157</v>
      </c>
      <c r="D39" s="56">
        <v>9</v>
      </c>
      <c r="E39" s="58">
        <v>20</v>
      </c>
      <c r="F39" s="58"/>
      <c r="G39" s="56">
        <v>27</v>
      </c>
      <c r="H39" s="21">
        <v>110</v>
      </c>
      <c r="I39" s="21">
        <f t="shared" si="0"/>
        <v>2970</v>
      </c>
      <c r="L39" s="75"/>
    </row>
    <row r="40" spans="2:12" x14ac:dyDescent="0.2">
      <c r="B40" s="76" t="s">
        <v>268</v>
      </c>
      <c r="C40" s="77" t="s">
        <v>157</v>
      </c>
      <c r="D40" s="56">
        <v>10</v>
      </c>
      <c r="E40" s="58">
        <v>10</v>
      </c>
      <c r="F40" s="58"/>
      <c r="G40" s="56">
        <v>10</v>
      </c>
      <c r="H40" s="21">
        <v>2093</v>
      </c>
      <c r="I40" s="21">
        <f t="shared" si="0"/>
        <v>20930</v>
      </c>
      <c r="L40" s="75"/>
    </row>
    <row r="41" spans="2:12" x14ac:dyDescent="0.2">
      <c r="B41" s="76" t="s">
        <v>269</v>
      </c>
      <c r="C41" s="77" t="s">
        <v>157</v>
      </c>
      <c r="D41" s="56">
        <v>5</v>
      </c>
      <c r="E41" s="58">
        <v>5</v>
      </c>
      <c r="F41" s="58"/>
      <c r="G41" s="56">
        <v>5</v>
      </c>
      <c r="H41" s="21">
        <v>1875</v>
      </c>
      <c r="I41" s="21">
        <f t="shared" si="0"/>
        <v>9375</v>
      </c>
      <c r="L41" s="75"/>
    </row>
    <row r="42" spans="2:12" x14ac:dyDescent="0.2">
      <c r="B42" s="76" t="s">
        <v>274</v>
      </c>
      <c r="C42" s="77" t="s">
        <v>275</v>
      </c>
      <c r="D42" s="56">
        <v>6</v>
      </c>
      <c r="E42" s="58">
        <v>6</v>
      </c>
      <c r="F42" s="58"/>
      <c r="G42" s="56">
        <v>6</v>
      </c>
      <c r="H42" s="21">
        <v>2093</v>
      </c>
      <c r="I42" s="21">
        <f t="shared" si="0"/>
        <v>12558</v>
      </c>
      <c r="L42" s="75"/>
    </row>
    <row r="43" spans="2:12" x14ac:dyDescent="0.2">
      <c r="B43" s="76" t="s">
        <v>270</v>
      </c>
      <c r="C43" s="77" t="s">
        <v>157</v>
      </c>
      <c r="D43" s="56">
        <v>13</v>
      </c>
      <c r="E43" s="58">
        <v>13</v>
      </c>
      <c r="F43" s="58"/>
      <c r="G43" s="56">
        <v>13</v>
      </c>
      <c r="H43" s="21">
        <v>1500</v>
      </c>
      <c r="I43" s="21">
        <f t="shared" si="0"/>
        <v>19500</v>
      </c>
      <c r="L43" s="75"/>
    </row>
    <row r="44" spans="2:12" x14ac:dyDescent="0.2">
      <c r="B44" s="76" t="s">
        <v>271</v>
      </c>
      <c r="C44" s="77" t="s">
        <v>157</v>
      </c>
      <c r="D44" s="56">
        <v>5</v>
      </c>
      <c r="E44" s="58">
        <v>5</v>
      </c>
      <c r="F44" s="58"/>
      <c r="G44" s="56">
        <v>5</v>
      </c>
      <c r="H44" s="21">
        <v>300</v>
      </c>
      <c r="I44" s="21">
        <f>+H44*G44</f>
        <v>1500</v>
      </c>
      <c r="L44" s="75"/>
    </row>
    <row r="45" spans="2:12" x14ac:dyDescent="0.2">
      <c r="B45" s="76" t="s">
        <v>272</v>
      </c>
      <c r="C45" s="77" t="s">
        <v>157</v>
      </c>
      <c r="D45" s="56">
        <v>6</v>
      </c>
      <c r="E45" s="58">
        <v>6</v>
      </c>
      <c r="F45" s="58">
        <v>4</v>
      </c>
      <c r="G45" s="56">
        <v>2</v>
      </c>
      <c r="H45" s="21">
        <v>1800</v>
      </c>
      <c r="I45" s="21">
        <f>+H45*G45</f>
        <v>3600</v>
      </c>
      <c r="L45" s="75"/>
    </row>
    <row r="46" spans="2:12" x14ac:dyDescent="0.2">
      <c r="B46" s="76" t="s">
        <v>273</v>
      </c>
      <c r="C46" s="77" t="s">
        <v>157</v>
      </c>
      <c r="D46" s="56">
        <v>50</v>
      </c>
      <c r="E46" s="58">
        <v>50</v>
      </c>
      <c r="F46" s="58"/>
      <c r="G46" s="56">
        <v>50</v>
      </c>
      <c r="H46" s="21">
        <v>2087</v>
      </c>
      <c r="I46" s="21">
        <f t="shared" si="0"/>
        <v>104350</v>
      </c>
      <c r="L46" s="75"/>
    </row>
    <row r="47" spans="2:12" x14ac:dyDescent="0.2">
      <c r="B47" s="76" t="s">
        <v>276</v>
      </c>
      <c r="C47" s="77" t="s">
        <v>157</v>
      </c>
      <c r="D47" s="56">
        <v>5</v>
      </c>
      <c r="E47" s="58">
        <v>5</v>
      </c>
      <c r="F47" s="58">
        <v>5</v>
      </c>
      <c r="G47" s="56">
        <v>0</v>
      </c>
      <c r="H47" s="21">
        <v>500</v>
      </c>
      <c r="I47" s="21">
        <f t="shared" si="0"/>
        <v>0</v>
      </c>
      <c r="L47" s="75"/>
    </row>
    <row r="48" spans="2:12" x14ac:dyDescent="0.2">
      <c r="B48" s="76" t="s">
        <v>277</v>
      </c>
      <c r="C48" s="77" t="s">
        <v>163</v>
      </c>
      <c r="D48" s="56">
        <v>10</v>
      </c>
      <c r="E48" s="58">
        <v>10</v>
      </c>
      <c r="F48" s="58"/>
      <c r="G48" s="56">
        <v>10</v>
      </c>
      <c r="H48" s="21">
        <v>3279.66</v>
      </c>
      <c r="I48" s="21">
        <f>+H48*G48</f>
        <v>32796.6</v>
      </c>
      <c r="L48" s="75"/>
    </row>
    <row r="49" spans="2:12" x14ac:dyDescent="0.2">
      <c r="B49" s="76" t="s">
        <v>278</v>
      </c>
      <c r="C49" s="77" t="s">
        <v>163</v>
      </c>
      <c r="D49" s="56">
        <v>50</v>
      </c>
      <c r="E49" s="58">
        <v>50</v>
      </c>
      <c r="F49" s="58"/>
      <c r="G49" s="56">
        <v>50</v>
      </c>
      <c r="H49" s="21">
        <v>1568</v>
      </c>
      <c r="I49" s="21">
        <f>+H49*G49</f>
        <v>78400</v>
      </c>
      <c r="L49" s="75"/>
    </row>
    <row r="50" spans="2:12" x14ac:dyDescent="0.2">
      <c r="B50" s="76" t="s">
        <v>99</v>
      </c>
      <c r="C50" s="77" t="s">
        <v>154</v>
      </c>
      <c r="D50" s="56">
        <v>15</v>
      </c>
      <c r="E50" s="58"/>
      <c r="F50" s="58"/>
      <c r="G50" s="56">
        <v>15</v>
      </c>
      <c r="H50" s="21">
        <v>70</v>
      </c>
      <c r="I50" s="21">
        <f t="shared" si="0"/>
        <v>1050</v>
      </c>
      <c r="L50" s="75"/>
    </row>
    <row r="51" spans="2:12" x14ac:dyDescent="0.2">
      <c r="B51" s="76" t="s">
        <v>296</v>
      </c>
      <c r="C51" s="77" t="s">
        <v>163</v>
      </c>
      <c r="D51" s="56">
        <v>200</v>
      </c>
      <c r="E51" s="58">
        <v>200</v>
      </c>
      <c r="F51" s="58"/>
      <c r="G51" s="56">
        <v>200</v>
      </c>
      <c r="H51" s="21">
        <v>378.42</v>
      </c>
      <c r="I51" s="21">
        <f t="shared" si="0"/>
        <v>75684</v>
      </c>
      <c r="L51" s="75"/>
    </row>
    <row r="52" spans="2:12" x14ac:dyDescent="0.2">
      <c r="B52" s="76" t="s">
        <v>297</v>
      </c>
      <c r="C52" s="77" t="s">
        <v>156</v>
      </c>
      <c r="D52" s="56">
        <v>50</v>
      </c>
      <c r="E52" s="58">
        <v>50</v>
      </c>
      <c r="F52" s="58">
        <v>15</v>
      </c>
      <c r="G52" s="56">
        <v>35</v>
      </c>
      <c r="H52" s="21">
        <v>135.6</v>
      </c>
      <c r="I52" s="21">
        <f t="shared" si="0"/>
        <v>4746</v>
      </c>
      <c r="L52" s="75"/>
    </row>
    <row r="53" spans="2:12" x14ac:dyDescent="0.2">
      <c r="B53" s="76" t="s">
        <v>298</v>
      </c>
      <c r="C53" s="77" t="s">
        <v>156</v>
      </c>
      <c r="D53" s="56">
        <v>50</v>
      </c>
      <c r="E53" s="58">
        <v>50</v>
      </c>
      <c r="F53" s="58">
        <v>11</v>
      </c>
      <c r="G53" s="56">
        <v>39</v>
      </c>
      <c r="H53" s="21">
        <v>432</v>
      </c>
      <c r="I53" s="21">
        <f t="shared" si="0"/>
        <v>16848</v>
      </c>
      <c r="L53" s="75"/>
    </row>
    <row r="54" spans="2:12" x14ac:dyDescent="0.2">
      <c r="B54" s="76" t="s">
        <v>299</v>
      </c>
      <c r="C54" s="77" t="s">
        <v>156</v>
      </c>
      <c r="D54" s="56">
        <v>50</v>
      </c>
      <c r="E54" s="58">
        <v>50</v>
      </c>
      <c r="F54" s="58">
        <v>4</v>
      </c>
      <c r="G54" s="56">
        <v>46</v>
      </c>
      <c r="H54" s="21">
        <v>200</v>
      </c>
      <c r="I54" s="21">
        <f>+H54*G54</f>
        <v>9200</v>
      </c>
      <c r="L54" s="75"/>
    </row>
    <row r="55" spans="2:12" x14ac:dyDescent="0.2">
      <c r="B55" s="76" t="s">
        <v>300</v>
      </c>
      <c r="C55" s="77" t="s">
        <v>163</v>
      </c>
      <c r="D55" s="56">
        <v>100</v>
      </c>
      <c r="E55" s="58">
        <v>100</v>
      </c>
      <c r="F55" s="58"/>
      <c r="G55" s="56">
        <v>100</v>
      </c>
      <c r="H55" s="21">
        <v>382</v>
      </c>
      <c r="I55" s="21">
        <f>+H55*G55</f>
        <v>38200</v>
      </c>
      <c r="L55" s="75"/>
    </row>
    <row r="56" spans="2:12" x14ac:dyDescent="0.2">
      <c r="B56" s="76" t="s">
        <v>301</v>
      </c>
      <c r="C56" s="77" t="s">
        <v>163</v>
      </c>
      <c r="D56" s="56">
        <v>20</v>
      </c>
      <c r="E56" s="58">
        <v>20</v>
      </c>
      <c r="F56" s="58"/>
      <c r="G56" s="56">
        <v>20</v>
      </c>
      <c r="H56" s="21">
        <v>390</v>
      </c>
      <c r="I56" s="21">
        <f>+H56*G56</f>
        <v>7800</v>
      </c>
      <c r="L56" s="75"/>
    </row>
    <row r="57" spans="2:12" x14ac:dyDescent="0.2">
      <c r="B57" s="76" t="s">
        <v>303</v>
      </c>
      <c r="C57" s="77" t="s">
        <v>302</v>
      </c>
      <c r="D57" s="56">
        <v>50</v>
      </c>
      <c r="E57" s="58">
        <v>50</v>
      </c>
      <c r="F57" s="58"/>
      <c r="G57" s="56">
        <v>50</v>
      </c>
      <c r="H57" s="21">
        <v>136</v>
      </c>
      <c r="I57" s="21">
        <f>+H57*G57</f>
        <v>6800</v>
      </c>
      <c r="L57" s="75"/>
    </row>
    <row r="58" spans="2:12" x14ac:dyDescent="0.2">
      <c r="B58" s="78" t="s">
        <v>174</v>
      </c>
      <c r="C58" s="58"/>
      <c r="D58" s="58"/>
      <c r="E58" s="58"/>
      <c r="F58" s="58"/>
      <c r="G58" s="58"/>
      <c r="H58" s="21"/>
      <c r="I58" s="21">
        <f>SUM(I12:I57)</f>
        <v>1985916.68</v>
      </c>
      <c r="L58" s="75"/>
    </row>
    <row r="59" spans="2:12" x14ac:dyDescent="0.2">
      <c r="B59" s="63"/>
      <c r="C59" s="64"/>
      <c r="D59" s="64"/>
      <c r="E59" s="64"/>
      <c r="F59" s="64"/>
      <c r="G59" s="64"/>
      <c r="H59" s="64"/>
      <c r="I59" s="65"/>
      <c r="L59" s="75"/>
    </row>
    <row r="60" spans="2:12" x14ac:dyDescent="0.2">
      <c r="B60" s="63" t="s">
        <v>185</v>
      </c>
      <c r="C60" s="63"/>
      <c r="D60" s="64"/>
      <c r="E60" s="64"/>
      <c r="F60" s="64"/>
      <c r="G60" s="64"/>
      <c r="H60" s="64" t="s">
        <v>186</v>
      </c>
      <c r="I60" s="65"/>
      <c r="L60" s="75"/>
    </row>
    <row r="61" spans="2:12" x14ac:dyDescent="0.2">
      <c r="B61" s="66" t="s">
        <v>187</v>
      </c>
      <c r="C61" s="63"/>
      <c r="D61" s="64"/>
      <c r="E61" s="64"/>
      <c r="F61" s="64"/>
      <c r="G61" s="67"/>
      <c r="H61" s="67" t="s">
        <v>188</v>
      </c>
      <c r="I61" s="68"/>
      <c r="L61" s="75"/>
    </row>
    <row r="62" spans="2:12" x14ac:dyDescent="0.2">
      <c r="B62" s="63"/>
      <c r="C62" s="70" t="s">
        <v>210</v>
      </c>
      <c r="D62" s="70"/>
      <c r="E62" s="70"/>
      <c r="F62" s="69"/>
      <c r="G62" s="70"/>
      <c r="H62" s="64"/>
      <c r="I62" s="65"/>
      <c r="L62" s="75"/>
    </row>
    <row r="63" spans="2:12" x14ac:dyDescent="0.2">
      <c r="B63" s="63"/>
      <c r="C63" s="71" t="s">
        <v>189</v>
      </c>
      <c r="D63" s="71"/>
      <c r="E63" s="71"/>
      <c r="F63" s="70"/>
      <c r="G63" s="70"/>
      <c r="H63" s="64"/>
      <c r="I63" s="65"/>
      <c r="L63" s="75"/>
    </row>
    <row r="64" spans="2:12" x14ac:dyDescent="0.2">
      <c r="B64" s="126"/>
      <c r="C64" s="126"/>
      <c r="D64" s="72"/>
      <c r="E64" s="70"/>
      <c r="F64" s="70"/>
      <c r="G64" s="70"/>
      <c r="H64" s="64"/>
      <c r="I64" s="65"/>
      <c r="L64" s="75"/>
    </row>
    <row r="65" spans="2:9" x14ac:dyDescent="0.2">
      <c r="B65" s="73"/>
      <c r="C65" s="73"/>
      <c r="D65" s="63"/>
      <c r="E65" s="64"/>
      <c r="F65" s="64"/>
      <c r="G65" s="64"/>
      <c r="H65" s="64"/>
      <c r="I65" s="65"/>
    </row>
    <row r="69" spans="2:9" x14ac:dyDescent="0.2">
      <c r="B69" s="75"/>
    </row>
    <row r="70" spans="2:9" x14ac:dyDescent="0.2">
      <c r="B70" s="75"/>
      <c r="C70" s="75"/>
    </row>
    <row r="71" spans="2:9" x14ac:dyDescent="0.2">
      <c r="B71" s="75"/>
      <c r="C71" s="75"/>
    </row>
    <row r="72" spans="2:9" x14ac:dyDescent="0.2">
      <c r="B72" s="75"/>
      <c r="C72" s="75"/>
    </row>
    <row r="73" spans="2:9" x14ac:dyDescent="0.2">
      <c r="B73" s="75"/>
      <c r="C73" s="75"/>
    </row>
    <row r="74" spans="2:9" x14ac:dyDescent="0.2">
      <c r="B74" s="75"/>
      <c r="C74" s="79"/>
    </row>
    <row r="75" spans="2:9" x14ac:dyDescent="0.2">
      <c r="B75" s="75"/>
      <c r="C75" s="80"/>
    </row>
    <row r="76" spans="2:9" x14ac:dyDescent="0.2">
      <c r="B76" s="75"/>
      <c r="C76" s="80"/>
    </row>
    <row r="77" spans="2:9" x14ac:dyDescent="0.2">
      <c r="B77" s="75"/>
    </row>
    <row r="78" spans="2:9" x14ac:dyDescent="0.2">
      <c r="B78" s="75"/>
    </row>
    <row r="79" spans="2:9" x14ac:dyDescent="0.2">
      <c r="B79" s="75"/>
    </row>
    <row r="80" spans="2:9" x14ac:dyDescent="0.2">
      <c r="B80" s="75"/>
    </row>
    <row r="81" spans="2:3" x14ac:dyDescent="0.2">
      <c r="B81" s="75"/>
    </row>
    <row r="82" spans="2:3" x14ac:dyDescent="0.2">
      <c r="B82" s="75"/>
    </row>
    <row r="83" spans="2:3" x14ac:dyDescent="0.2">
      <c r="B83" s="75"/>
    </row>
    <row r="84" spans="2:3" x14ac:dyDescent="0.2">
      <c r="B84" s="75"/>
    </row>
    <row r="85" spans="2:3" x14ac:dyDescent="0.2">
      <c r="B85" s="75"/>
    </row>
    <row r="86" spans="2:3" x14ac:dyDescent="0.2">
      <c r="B86" s="75"/>
    </row>
    <row r="87" spans="2:3" x14ac:dyDescent="0.2">
      <c r="B87" s="75"/>
    </row>
    <row r="88" spans="2:3" x14ac:dyDescent="0.2">
      <c r="B88" s="75"/>
    </row>
    <row r="89" spans="2:3" x14ac:dyDescent="0.2">
      <c r="B89" s="75"/>
    </row>
    <row r="90" spans="2:3" x14ac:dyDescent="0.2">
      <c r="B90" s="75"/>
    </row>
    <row r="91" spans="2:3" x14ac:dyDescent="0.2">
      <c r="B91" s="75"/>
    </row>
    <row r="92" spans="2:3" x14ac:dyDescent="0.2">
      <c r="B92" s="75"/>
    </row>
    <row r="93" spans="2:3" x14ac:dyDescent="0.2">
      <c r="B93" s="75"/>
    </row>
    <row r="95" spans="2:3" x14ac:dyDescent="0.2">
      <c r="B95" s="79"/>
      <c r="C95" s="79"/>
    </row>
    <row r="96" spans="2:3" x14ac:dyDescent="0.2">
      <c r="B96" s="79"/>
    </row>
    <row r="98" spans="2:2" x14ac:dyDescent="0.2">
      <c r="B98" s="79"/>
    </row>
  </sheetData>
  <mergeCells count="7">
    <mergeCell ref="B64:C64"/>
    <mergeCell ref="I6:I9"/>
    <mergeCell ref="B10:B11"/>
    <mergeCell ref="C10:C11"/>
    <mergeCell ref="E10:E11"/>
    <mergeCell ref="G6:H6"/>
    <mergeCell ref="D9:H9"/>
  </mergeCells>
  <pageMargins left="0.25" right="0.25" top="0.75" bottom="0.75" header="0.3" footer="0.3"/>
  <pageSetup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5:J104"/>
  <sheetViews>
    <sheetView view="pageBreakPreview" topLeftCell="A75" zoomScale="190" zoomScaleNormal="100" zoomScaleSheetLayoutView="190" workbookViewId="0">
      <selection activeCell="F102" sqref="F102"/>
    </sheetView>
  </sheetViews>
  <sheetFormatPr baseColWidth="10" defaultRowHeight="12.75" x14ac:dyDescent="0.2"/>
  <cols>
    <col min="1" max="1" width="6" style="37" customWidth="1"/>
    <col min="2" max="2" width="32.7109375" style="37" customWidth="1"/>
    <col min="3" max="3" width="14.140625" style="37" customWidth="1"/>
    <col min="4" max="6" width="11.42578125" style="37"/>
    <col min="7" max="7" width="11.42578125" style="37" customWidth="1"/>
    <col min="8" max="8" width="11.42578125" style="37"/>
    <col min="9" max="9" width="16.140625" style="37" bestFit="1" customWidth="1"/>
    <col min="10" max="16384" width="11.42578125" style="37"/>
  </cols>
  <sheetData>
    <row r="5" spans="1:9" ht="13.5" thickBot="1" x14ac:dyDescent="0.25"/>
    <row r="6" spans="1:9" ht="13.5" thickBot="1" x14ac:dyDescent="0.25">
      <c r="B6" s="38" t="s">
        <v>220</v>
      </c>
      <c r="C6" s="39"/>
      <c r="D6" s="39"/>
      <c r="E6" s="39"/>
      <c r="F6" s="39"/>
      <c r="G6" s="40"/>
      <c r="H6" s="40"/>
      <c r="I6" s="41"/>
    </row>
    <row r="7" spans="1:9" x14ac:dyDescent="0.2">
      <c r="B7" s="42"/>
      <c r="C7" s="43"/>
      <c r="D7" s="43"/>
      <c r="E7" s="43"/>
      <c r="F7" s="43"/>
      <c r="G7" s="122" t="s">
        <v>306</v>
      </c>
      <c r="H7" s="122"/>
      <c r="I7" s="123"/>
    </row>
    <row r="8" spans="1:9" x14ac:dyDescent="0.2">
      <c r="A8" s="44"/>
      <c r="B8" s="45" t="s">
        <v>263</v>
      </c>
      <c r="C8" s="17"/>
      <c r="D8" s="17"/>
      <c r="E8" s="17"/>
      <c r="F8" s="17"/>
      <c r="G8" s="17" t="s">
        <v>217</v>
      </c>
      <c r="H8" s="17"/>
      <c r="I8" s="123"/>
    </row>
    <row r="9" spans="1:9" x14ac:dyDescent="0.2">
      <c r="B9" s="46" t="s">
        <v>0</v>
      </c>
      <c r="C9" s="17"/>
      <c r="D9" s="17"/>
      <c r="E9" s="17"/>
      <c r="F9" s="17"/>
      <c r="G9" s="47"/>
      <c r="H9" s="17"/>
      <c r="I9" s="123"/>
    </row>
    <row r="10" spans="1:9" x14ac:dyDescent="0.2">
      <c r="B10" s="48" t="s">
        <v>1</v>
      </c>
      <c r="C10" s="17" t="s">
        <v>2</v>
      </c>
      <c r="D10" s="17"/>
      <c r="E10" s="132" t="s">
        <v>308</v>
      </c>
      <c r="F10" s="132"/>
      <c r="G10" s="132"/>
      <c r="H10" s="17"/>
      <c r="I10" s="123"/>
    </row>
    <row r="11" spans="1:9" x14ac:dyDescent="0.2">
      <c r="B11" s="49"/>
      <c r="C11" s="50"/>
      <c r="D11" s="51"/>
      <c r="E11" s="51"/>
      <c r="F11" s="51"/>
      <c r="G11" s="52" t="s">
        <v>5</v>
      </c>
      <c r="H11" s="51"/>
      <c r="I11" s="53" t="s">
        <v>6</v>
      </c>
    </row>
    <row r="12" spans="1:9" x14ac:dyDescent="0.2">
      <c r="B12" s="124" t="s">
        <v>7</v>
      </c>
      <c r="C12" s="125" t="s">
        <v>8</v>
      </c>
      <c r="D12" s="20" t="s">
        <v>9</v>
      </c>
      <c r="E12" s="125" t="s">
        <v>10</v>
      </c>
      <c r="F12" s="20" t="s">
        <v>9</v>
      </c>
      <c r="G12" s="20" t="s">
        <v>11</v>
      </c>
      <c r="H12" s="20" t="s">
        <v>6</v>
      </c>
      <c r="I12" s="54" t="s">
        <v>5</v>
      </c>
    </row>
    <row r="13" spans="1:9" x14ac:dyDescent="0.2">
      <c r="B13" s="124"/>
      <c r="C13" s="125"/>
      <c r="D13" s="20" t="s">
        <v>177</v>
      </c>
      <c r="E13" s="125"/>
      <c r="F13" s="20" t="s">
        <v>12</v>
      </c>
      <c r="G13" s="20" t="s">
        <v>13</v>
      </c>
      <c r="H13" s="20" t="s">
        <v>14</v>
      </c>
      <c r="I13" s="55"/>
    </row>
    <row r="14" spans="1:9" x14ac:dyDescent="0.2">
      <c r="B14" s="12" t="s">
        <v>30</v>
      </c>
      <c r="C14" s="56" t="s">
        <v>157</v>
      </c>
      <c r="D14" s="56">
        <v>1</v>
      </c>
      <c r="E14" s="56"/>
      <c r="F14" s="56">
        <f>+D14-G14</f>
        <v>1</v>
      </c>
      <c r="G14" s="56"/>
      <c r="H14" s="21">
        <v>1600</v>
      </c>
      <c r="I14" s="21">
        <f>+H14*F14</f>
        <v>1600</v>
      </c>
    </row>
    <row r="15" spans="1:9" x14ac:dyDescent="0.2">
      <c r="B15" s="12" t="s">
        <v>31</v>
      </c>
      <c r="C15" s="56" t="s">
        <v>157</v>
      </c>
      <c r="D15" s="56">
        <v>1</v>
      </c>
      <c r="E15" s="56"/>
      <c r="F15" s="56">
        <f t="shared" ref="F15:F64" si="0">+D15-G15</f>
        <v>1</v>
      </c>
      <c r="G15" s="56"/>
      <c r="H15" s="21">
        <v>1550</v>
      </c>
      <c r="I15" s="21">
        <f t="shared" ref="I15:I25" si="1">+H15*F15</f>
        <v>1550</v>
      </c>
    </row>
    <row r="16" spans="1:9" x14ac:dyDescent="0.2">
      <c r="B16" s="12" t="s">
        <v>32</v>
      </c>
      <c r="C16" s="56" t="s">
        <v>157</v>
      </c>
      <c r="D16" s="56">
        <v>0</v>
      </c>
      <c r="E16" s="56"/>
      <c r="F16" s="56">
        <f t="shared" si="0"/>
        <v>0</v>
      </c>
      <c r="G16" s="56"/>
      <c r="H16" s="21">
        <v>950</v>
      </c>
      <c r="I16" s="21">
        <f t="shared" si="1"/>
        <v>0</v>
      </c>
    </row>
    <row r="17" spans="2:9" x14ac:dyDescent="0.2">
      <c r="B17" s="12" t="s">
        <v>34</v>
      </c>
      <c r="C17" s="56" t="s">
        <v>157</v>
      </c>
      <c r="D17" s="56">
        <v>3</v>
      </c>
      <c r="E17" s="56"/>
      <c r="F17" s="56">
        <f t="shared" si="0"/>
        <v>3</v>
      </c>
      <c r="G17" s="56"/>
      <c r="H17" s="21">
        <v>1400</v>
      </c>
      <c r="I17" s="21">
        <f t="shared" si="1"/>
        <v>4200</v>
      </c>
    </row>
    <row r="18" spans="2:9" x14ac:dyDescent="0.2">
      <c r="B18" s="12" t="s">
        <v>35</v>
      </c>
      <c r="C18" s="56" t="s">
        <v>157</v>
      </c>
      <c r="D18" s="56">
        <v>1</v>
      </c>
      <c r="E18" s="56"/>
      <c r="F18" s="56">
        <f t="shared" si="0"/>
        <v>1</v>
      </c>
      <c r="G18" s="56"/>
      <c r="H18" s="21">
        <v>1220</v>
      </c>
      <c r="I18" s="21">
        <f t="shared" si="1"/>
        <v>1220</v>
      </c>
    </row>
    <row r="19" spans="2:9" x14ac:dyDescent="0.2">
      <c r="B19" s="12" t="s">
        <v>36</v>
      </c>
      <c r="C19" s="56" t="s">
        <v>157</v>
      </c>
      <c r="D19" s="56">
        <v>2</v>
      </c>
      <c r="E19" s="56"/>
      <c r="F19" s="56">
        <f t="shared" si="0"/>
        <v>2</v>
      </c>
      <c r="G19" s="56"/>
      <c r="H19" s="21">
        <v>1700</v>
      </c>
      <c r="I19" s="21">
        <f t="shared" si="1"/>
        <v>3400</v>
      </c>
    </row>
    <row r="20" spans="2:9" x14ac:dyDescent="0.2">
      <c r="B20" s="12" t="s">
        <v>37</v>
      </c>
      <c r="C20" s="56" t="s">
        <v>157</v>
      </c>
      <c r="D20" s="56">
        <v>0</v>
      </c>
      <c r="E20" s="56"/>
      <c r="F20" s="56">
        <f t="shared" si="0"/>
        <v>0</v>
      </c>
      <c r="G20" s="56"/>
      <c r="H20" s="21"/>
      <c r="I20" s="21">
        <f t="shared" si="1"/>
        <v>0</v>
      </c>
    </row>
    <row r="21" spans="2:9" x14ac:dyDescent="0.2">
      <c r="B21" s="12" t="s">
        <v>38</v>
      </c>
      <c r="C21" s="56" t="s">
        <v>157</v>
      </c>
      <c r="D21" s="56">
        <v>2</v>
      </c>
      <c r="E21" s="56"/>
      <c r="F21" s="56">
        <f t="shared" si="0"/>
        <v>2</v>
      </c>
      <c r="G21" s="56"/>
      <c r="H21" s="21">
        <v>1550</v>
      </c>
      <c r="I21" s="21">
        <f t="shared" si="1"/>
        <v>3100</v>
      </c>
    </row>
    <row r="22" spans="2:9" x14ac:dyDescent="0.2">
      <c r="B22" s="12" t="s">
        <v>39</v>
      </c>
      <c r="C22" s="56" t="s">
        <v>157</v>
      </c>
      <c r="D22" s="56">
        <v>0</v>
      </c>
      <c r="E22" s="56"/>
      <c r="F22" s="56">
        <f t="shared" si="0"/>
        <v>0</v>
      </c>
      <c r="G22" s="56"/>
      <c r="H22" s="21">
        <v>1550</v>
      </c>
      <c r="I22" s="21">
        <f t="shared" si="1"/>
        <v>0</v>
      </c>
    </row>
    <row r="23" spans="2:9" x14ac:dyDescent="0.2">
      <c r="B23" s="12" t="s">
        <v>40</v>
      </c>
      <c r="C23" s="56" t="s">
        <v>157</v>
      </c>
      <c r="D23" s="56">
        <v>2500</v>
      </c>
      <c r="E23" s="56"/>
      <c r="F23" s="56">
        <v>1200</v>
      </c>
      <c r="G23" s="56">
        <v>400</v>
      </c>
      <c r="H23" s="21">
        <v>1.5</v>
      </c>
      <c r="I23" s="21">
        <f t="shared" si="1"/>
        <v>1800</v>
      </c>
    </row>
    <row r="24" spans="2:9" x14ac:dyDescent="0.2">
      <c r="B24" s="12" t="s">
        <v>195</v>
      </c>
      <c r="C24" s="56" t="s">
        <v>157</v>
      </c>
      <c r="D24" s="56">
        <v>2700</v>
      </c>
      <c r="E24" s="56"/>
      <c r="F24" s="56">
        <v>2200</v>
      </c>
      <c r="G24" s="56">
        <v>500</v>
      </c>
      <c r="H24" s="21">
        <v>1.68</v>
      </c>
      <c r="I24" s="21">
        <f>+H24*F24</f>
        <v>3696</v>
      </c>
    </row>
    <row r="25" spans="2:9" x14ac:dyDescent="0.2">
      <c r="B25" s="12" t="s">
        <v>42</v>
      </c>
      <c r="C25" s="56" t="s">
        <v>157</v>
      </c>
      <c r="D25" s="56">
        <v>55</v>
      </c>
      <c r="E25" s="56"/>
      <c r="F25" s="56">
        <v>44</v>
      </c>
      <c r="G25" s="56"/>
      <c r="H25" s="21">
        <v>132</v>
      </c>
      <c r="I25" s="21">
        <f t="shared" si="1"/>
        <v>5808</v>
      </c>
    </row>
    <row r="26" spans="2:9" x14ac:dyDescent="0.2">
      <c r="B26" s="12" t="s">
        <v>43</v>
      </c>
      <c r="C26" s="56" t="s">
        <v>157</v>
      </c>
      <c r="D26" s="56">
        <v>78</v>
      </c>
      <c r="E26" s="56"/>
      <c r="F26" s="56">
        <v>73</v>
      </c>
      <c r="G26" s="56"/>
      <c r="H26" s="21">
        <v>132</v>
      </c>
      <c r="I26" s="21">
        <f>+H26*F26</f>
        <v>9636</v>
      </c>
    </row>
    <row r="27" spans="2:9" x14ac:dyDescent="0.2">
      <c r="B27" s="12" t="s">
        <v>44</v>
      </c>
      <c r="C27" s="56" t="s">
        <v>157</v>
      </c>
      <c r="D27" s="56">
        <v>84</v>
      </c>
      <c r="E27" s="56"/>
      <c r="F27" s="56">
        <v>69</v>
      </c>
      <c r="G27" s="56"/>
      <c r="H27" s="21">
        <v>124</v>
      </c>
      <c r="I27" s="21">
        <f>+H27*F27</f>
        <v>8556</v>
      </c>
    </row>
    <row r="28" spans="2:9" x14ac:dyDescent="0.2">
      <c r="B28" s="12" t="s">
        <v>45</v>
      </c>
      <c r="C28" s="56" t="s">
        <v>157</v>
      </c>
      <c r="D28" s="56">
        <v>115</v>
      </c>
      <c r="E28" s="56"/>
      <c r="F28" s="56">
        <v>33</v>
      </c>
      <c r="G28" s="56">
        <v>46</v>
      </c>
      <c r="H28" s="21">
        <v>81</v>
      </c>
      <c r="I28" s="21">
        <f t="shared" ref="I28:I52" si="2">+H28*F28</f>
        <v>2673</v>
      </c>
    </row>
    <row r="29" spans="2:9" x14ac:dyDescent="0.2">
      <c r="B29" s="12" t="s">
        <v>208</v>
      </c>
      <c r="C29" s="56" t="s">
        <v>157</v>
      </c>
      <c r="D29" s="56">
        <v>101</v>
      </c>
      <c r="E29" s="56"/>
      <c r="F29" s="56">
        <v>68</v>
      </c>
      <c r="G29" s="56">
        <v>43</v>
      </c>
      <c r="H29" s="57">
        <v>81</v>
      </c>
      <c r="I29" s="21">
        <f t="shared" si="2"/>
        <v>5508</v>
      </c>
    </row>
    <row r="30" spans="2:9" x14ac:dyDescent="0.2">
      <c r="B30" s="12" t="s">
        <v>180</v>
      </c>
      <c r="C30" s="56" t="s">
        <v>157</v>
      </c>
      <c r="D30" s="56">
        <v>425</v>
      </c>
      <c r="E30" s="56"/>
      <c r="F30" s="56">
        <v>425</v>
      </c>
      <c r="G30" s="56"/>
      <c r="H30" s="57">
        <v>150</v>
      </c>
      <c r="I30" s="21">
        <f t="shared" si="2"/>
        <v>63750</v>
      </c>
    </row>
    <row r="31" spans="2:9" x14ac:dyDescent="0.2">
      <c r="B31" s="12" t="s">
        <v>49</v>
      </c>
      <c r="C31" s="56" t="s">
        <v>157</v>
      </c>
      <c r="D31" s="56">
        <v>104</v>
      </c>
      <c r="E31" s="56"/>
      <c r="F31" s="56">
        <v>74</v>
      </c>
      <c r="G31" s="56">
        <v>30</v>
      </c>
      <c r="H31" s="57">
        <v>80</v>
      </c>
      <c r="I31" s="21">
        <f t="shared" si="2"/>
        <v>5920</v>
      </c>
    </row>
    <row r="32" spans="2:9" x14ac:dyDescent="0.2">
      <c r="B32" s="12" t="s">
        <v>50</v>
      </c>
      <c r="C32" s="56" t="s">
        <v>157</v>
      </c>
      <c r="D32" s="56">
        <v>50</v>
      </c>
      <c r="E32" s="56"/>
      <c r="F32" s="56">
        <f t="shared" si="0"/>
        <v>50</v>
      </c>
      <c r="G32" s="56"/>
      <c r="H32" s="57">
        <v>90</v>
      </c>
      <c r="I32" s="21">
        <f t="shared" si="2"/>
        <v>4500</v>
      </c>
    </row>
    <row r="33" spans="2:9" x14ac:dyDescent="0.2">
      <c r="B33" s="12" t="s">
        <v>51</v>
      </c>
      <c r="C33" s="56" t="s">
        <v>167</v>
      </c>
      <c r="D33" s="56">
        <v>47</v>
      </c>
      <c r="E33" s="56"/>
      <c r="F33" s="56">
        <v>44</v>
      </c>
      <c r="G33" s="56"/>
      <c r="H33" s="57">
        <v>150</v>
      </c>
      <c r="I33" s="21">
        <f t="shared" si="2"/>
        <v>6600</v>
      </c>
    </row>
    <row r="34" spans="2:9" x14ac:dyDescent="0.2">
      <c r="B34" s="12" t="s">
        <v>52</v>
      </c>
      <c r="C34" s="56" t="s">
        <v>157</v>
      </c>
      <c r="D34" s="56">
        <v>55</v>
      </c>
      <c r="E34" s="56"/>
      <c r="F34" s="56">
        <f t="shared" si="0"/>
        <v>55</v>
      </c>
      <c r="G34" s="56"/>
      <c r="H34" s="57">
        <v>150</v>
      </c>
      <c r="I34" s="21">
        <f t="shared" si="2"/>
        <v>8250</v>
      </c>
    </row>
    <row r="35" spans="2:9" x14ac:dyDescent="0.2">
      <c r="B35" s="12" t="s">
        <v>53</v>
      </c>
      <c r="C35" s="56" t="s">
        <v>157</v>
      </c>
      <c r="D35" s="56">
        <v>6</v>
      </c>
      <c r="E35" s="56"/>
      <c r="F35" s="56">
        <f t="shared" si="0"/>
        <v>6</v>
      </c>
      <c r="G35" s="56"/>
      <c r="H35" s="57">
        <v>135</v>
      </c>
      <c r="I35" s="21">
        <f t="shared" si="2"/>
        <v>810</v>
      </c>
    </row>
    <row r="36" spans="2:9" x14ac:dyDescent="0.2">
      <c r="B36" s="12" t="s">
        <v>100</v>
      </c>
      <c r="C36" s="56" t="s">
        <v>157</v>
      </c>
      <c r="D36" s="56">
        <v>11</v>
      </c>
      <c r="E36" s="56"/>
      <c r="F36" s="56">
        <f t="shared" si="0"/>
        <v>11</v>
      </c>
      <c r="G36" s="56"/>
      <c r="H36" s="57">
        <v>125</v>
      </c>
      <c r="I36" s="21">
        <f t="shared" si="2"/>
        <v>1375</v>
      </c>
    </row>
    <row r="37" spans="2:9" x14ac:dyDescent="0.2">
      <c r="B37" s="12" t="s">
        <v>101</v>
      </c>
      <c r="C37" s="56" t="s">
        <v>157</v>
      </c>
      <c r="D37" s="56">
        <v>90</v>
      </c>
      <c r="E37" s="56"/>
      <c r="F37" s="56">
        <f t="shared" si="0"/>
        <v>90</v>
      </c>
      <c r="G37" s="56"/>
      <c r="H37" s="57">
        <v>130</v>
      </c>
      <c r="I37" s="21">
        <f t="shared" si="2"/>
        <v>11700</v>
      </c>
    </row>
    <row r="38" spans="2:9" x14ac:dyDescent="0.2">
      <c r="B38" s="12" t="s">
        <v>102</v>
      </c>
      <c r="C38" s="56" t="s">
        <v>157</v>
      </c>
      <c r="D38" s="56">
        <v>84</v>
      </c>
      <c r="E38" s="56"/>
      <c r="F38" s="56">
        <v>79</v>
      </c>
      <c r="G38" s="56">
        <v>2</v>
      </c>
      <c r="H38" s="57">
        <v>124</v>
      </c>
      <c r="I38" s="21">
        <f t="shared" si="2"/>
        <v>9796</v>
      </c>
    </row>
    <row r="39" spans="2:9" x14ac:dyDescent="0.2">
      <c r="B39" s="12" t="s">
        <v>103</v>
      </c>
      <c r="C39" s="56" t="s">
        <v>157</v>
      </c>
      <c r="D39" s="56">
        <v>15</v>
      </c>
      <c r="E39" s="56"/>
      <c r="F39" s="56">
        <f t="shared" si="0"/>
        <v>15</v>
      </c>
      <c r="G39" s="56"/>
      <c r="H39" s="57">
        <v>125</v>
      </c>
      <c r="I39" s="21">
        <f t="shared" si="2"/>
        <v>1875</v>
      </c>
    </row>
    <row r="40" spans="2:9" x14ac:dyDescent="0.2">
      <c r="B40" s="12" t="s">
        <v>104</v>
      </c>
      <c r="C40" s="56" t="s">
        <v>157</v>
      </c>
      <c r="D40" s="56">
        <v>92</v>
      </c>
      <c r="E40" s="56"/>
      <c r="F40" s="56">
        <f t="shared" si="0"/>
        <v>92</v>
      </c>
      <c r="G40" s="56"/>
      <c r="H40" s="57">
        <v>130</v>
      </c>
      <c r="I40" s="21">
        <f t="shared" si="2"/>
        <v>11960</v>
      </c>
    </row>
    <row r="41" spans="2:9" x14ac:dyDescent="0.2">
      <c r="B41" s="12" t="s">
        <v>105</v>
      </c>
      <c r="C41" s="56" t="s">
        <v>157</v>
      </c>
      <c r="D41" s="56">
        <v>137</v>
      </c>
      <c r="E41" s="56"/>
      <c r="F41" s="56">
        <f t="shared" si="0"/>
        <v>137</v>
      </c>
      <c r="G41" s="56"/>
      <c r="H41" s="57">
        <v>125</v>
      </c>
      <c r="I41" s="21">
        <f t="shared" si="2"/>
        <v>17125</v>
      </c>
    </row>
    <row r="42" spans="2:9" x14ac:dyDescent="0.2">
      <c r="B42" s="12" t="s">
        <v>267</v>
      </c>
      <c r="C42" s="56" t="s">
        <v>157</v>
      </c>
      <c r="D42" s="56">
        <v>0</v>
      </c>
      <c r="E42" s="56"/>
      <c r="F42" s="56">
        <f t="shared" si="0"/>
        <v>0</v>
      </c>
      <c r="G42" s="56"/>
      <c r="H42" s="57">
        <v>0</v>
      </c>
      <c r="I42" s="21">
        <f t="shared" si="2"/>
        <v>0</v>
      </c>
    </row>
    <row r="43" spans="2:9" x14ac:dyDescent="0.2">
      <c r="B43" s="12" t="s">
        <v>106</v>
      </c>
      <c r="C43" s="56" t="s">
        <v>157</v>
      </c>
      <c r="D43" s="56">
        <v>85</v>
      </c>
      <c r="E43" s="56"/>
      <c r="F43" s="56">
        <f t="shared" si="0"/>
        <v>85</v>
      </c>
      <c r="G43" s="56"/>
      <c r="H43" s="57">
        <v>130</v>
      </c>
      <c r="I43" s="21">
        <f t="shared" si="2"/>
        <v>11050</v>
      </c>
    </row>
    <row r="44" spans="2:9" x14ac:dyDescent="0.2">
      <c r="B44" s="12" t="s">
        <v>107</v>
      </c>
      <c r="C44" s="56" t="s">
        <v>157</v>
      </c>
      <c r="D44" s="56">
        <v>127</v>
      </c>
      <c r="E44" s="56"/>
      <c r="F44" s="56">
        <v>124</v>
      </c>
      <c r="G44" s="56"/>
      <c r="H44" s="57">
        <v>130</v>
      </c>
      <c r="I44" s="21">
        <f t="shared" si="2"/>
        <v>16120</v>
      </c>
    </row>
    <row r="45" spans="2:9" x14ac:dyDescent="0.2">
      <c r="B45" s="12" t="s">
        <v>108</v>
      </c>
      <c r="C45" s="56" t="s">
        <v>157</v>
      </c>
      <c r="D45" s="56">
        <v>98</v>
      </c>
      <c r="E45" s="56"/>
      <c r="F45" s="56">
        <f t="shared" si="0"/>
        <v>98</v>
      </c>
      <c r="G45" s="56"/>
      <c r="H45" s="56">
        <v>130</v>
      </c>
      <c r="I45" s="21">
        <f t="shared" si="2"/>
        <v>12740</v>
      </c>
    </row>
    <row r="46" spans="2:9" x14ac:dyDescent="0.2">
      <c r="B46" s="12" t="s">
        <v>109</v>
      </c>
      <c r="C46" s="56" t="s">
        <v>157</v>
      </c>
      <c r="D46" s="56">
        <v>90</v>
      </c>
      <c r="E46" s="56"/>
      <c r="F46" s="56">
        <f t="shared" si="0"/>
        <v>90</v>
      </c>
      <c r="G46" s="56"/>
      <c r="H46" s="56">
        <v>130</v>
      </c>
      <c r="I46" s="21">
        <f t="shared" si="2"/>
        <v>11700</v>
      </c>
    </row>
    <row r="47" spans="2:9" x14ac:dyDescent="0.2">
      <c r="B47" s="12" t="s">
        <v>110</v>
      </c>
      <c r="C47" s="56" t="s">
        <v>157</v>
      </c>
      <c r="D47" s="56">
        <v>80</v>
      </c>
      <c r="E47" s="56"/>
      <c r="F47" s="56">
        <f t="shared" si="0"/>
        <v>80</v>
      </c>
      <c r="G47" s="56"/>
      <c r="H47" s="56">
        <v>130</v>
      </c>
      <c r="I47" s="21">
        <f t="shared" si="2"/>
        <v>10400</v>
      </c>
    </row>
    <row r="48" spans="2:9" x14ac:dyDescent="0.2">
      <c r="B48" s="12" t="s">
        <v>111</v>
      </c>
      <c r="C48" s="56" t="s">
        <v>157</v>
      </c>
      <c r="D48" s="56">
        <v>50</v>
      </c>
      <c r="E48" s="56"/>
      <c r="F48" s="56">
        <f t="shared" si="0"/>
        <v>48</v>
      </c>
      <c r="G48" s="56">
        <v>2</v>
      </c>
      <c r="H48" s="56">
        <v>130</v>
      </c>
      <c r="I48" s="21">
        <f>+H48*F48</f>
        <v>6240</v>
      </c>
    </row>
    <row r="49" spans="2:9" x14ac:dyDescent="0.2">
      <c r="B49" s="12" t="s">
        <v>112</v>
      </c>
      <c r="C49" s="56" t="s">
        <v>157</v>
      </c>
      <c r="D49" s="56">
        <v>155</v>
      </c>
      <c r="E49" s="56"/>
      <c r="F49" s="56">
        <v>145</v>
      </c>
      <c r="G49" s="56"/>
      <c r="H49" s="56">
        <v>90</v>
      </c>
      <c r="I49" s="21">
        <f t="shared" si="2"/>
        <v>13050</v>
      </c>
    </row>
    <row r="50" spans="2:9" x14ac:dyDescent="0.2">
      <c r="B50" s="12" t="s">
        <v>113</v>
      </c>
      <c r="C50" s="56" t="s">
        <v>157</v>
      </c>
      <c r="D50" s="56">
        <v>18</v>
      </c>
      <c r="E50" s="56"/>
      <c r="F50" s="56">
        <f t="shared" si="0"/>
        <v>18</v>
      </c>
      <c r="G50" s="56"/>
      <c r="H50" s="56">
        <v>125</v>
      </c>
      <c r="I50" s="21">
        <f t="shared" si="2"/>
        <v>2250</v>
      </c>
    </row>
    <row r="51" spans="2:9" ht="10.5" customHeight="1" x14ac:dyDescent="0.2">
      <c r="B51" s="12" t="s">
        <v>114</v>
      </c>
      <c r="C51" s="56" t="s">
        <v>157</v>
      </c>
      <c r="D51" s="56">
        <v>125</v>
      </c>
      <c r="E51" s="56"/>
      <c r="F51" s="56">
        <f t="shared" si="0"/>
        <v>125</v>
      </c>
      <c r="G51" s="56"/>
      <c r="H51" s="56">
        <v>150</v>
      </c>
      <c r="I51" s="21">
        <f t="shared" si="2"/>
        <v>18750</v>
      </c>
    </row>
    <row r="52" spans="2:9" x14ac:dyDescent="0.2">
      <c r="B52" s="12" t="s">
        <v>115</v>
      </c>
      <c r="C52" s="56" t="s">
        <v>157</v>
      </c>
      <c r="D52" s="56">
        <v>75</v>
      </c>
      <c r="E52" s="56"/>
      <c r="F52" s="56">
        <f t="shared" si="0"/>
        <v>75</v>
      </c>
      <c r="G52" s="56"/>
      <c r="H52" s="56">
        <v>200</v>
      </c>
      <c r="I52" s="21">
        <f t="shared" si="2"/>
        <v>15000</v>
      </c>
    </row>
    <row r="53" spans="2:9" x14ac:dyDescent="0.2">
      <c r="B53" s="12" t="s">
        <v>264</v>
      </c>
      <c r="C53" s="56" t="s">
        <v>157</v>
      </c>
      <c r="D53" s="56">
        <v>74</v>
      </c>
      <c r="E53" s="56"/>
      <c r="F53" s="56">
        <f t="shared" si="0"/>
        <v>74</v>
      </c>
      <c r="G53" s="56"/>
      <c r="H53" s="56">
        <v>120</v>
      </c>
      <c r="I53" s="21">
        <f>+H53*F53</f>
        <v>8880</v>
      </c>
    </row>
    <row r="54" spans="2:9" x14ac:dyDescent="0.2">
      <c r="B54" s="12" t="s">
        <v>116</v>
      </c>
      <c r="C54" s="56" t="s">
        <v>157</v>
      </c>
      <c r="D54" s="56">
        <v>87</v>
      </c>
      <c r="E54" s="58"/>
      <c r="F54" s="56">
        <f t="shared" si="0"/>
        <v>87</v>
      </c>
      <c r="G54" s="56"/>
      <c r="H54" s="56">
        <v>140</v>
      </c>
      <c r="I54" s="21">
        <f t="shared" ref="I54:I91" si="3">+H54*F54</f>
        <v>12180</v>
      </c>
    </row>
    <row r="55" spans="2:9" x14ac:dyDescent="0.2">
      <c r="B55" s="12" t="s">
        <v>117</v>
      </c>
      <c r="C55" s="56" t="s">
        <v>167</v>
      </c>
      <c r="D55" s="56">
        <v>82</v>
      </c>
      <c r="E55" s="58"/>
      <c r="F55" s="56">
        <v>80</v>
      </c>
      <c r="G55" s="56"/>
      <c r="H55" s="56">
        <v>140</v>
      </c>
      <c r="I55" s="21">
        <f t="shared" si="3"/>
        <v>11200</v>
      </c>
    </row>
    <row r="56" spans="2:9" x14ac:dyDescent="0.2">
      <c r="B56" s="12" t="s">
        <v>118</v>
      </c>
      <c r="C56" s="56" t="s">
        <v>157</v>
      </c>
      <c r="D56" s="56">
        <v>85</v>
      </c>
      <c r="E56" s="58"/>
      <c r="F56" s="56">
        <v>81</v>
      </c>
      <c r="G56" s="56"/>
      <c r="H56" s="56">
        <v>130</v>
      </c>
      <c r="I56" s="21">
        <f t="shared" si="3"/>
        <v>10530</v>
      </c>
    </row>
    <row r="57" spans="2:9" x14ac:dyDescent="0.2">
      <c r="B57" s="12" t="s">
        <v>119</v>
      </c>
      <c r="C57" s="56" t="s">
        <v>157</v>
      </c>
      <c r="D57" s="56">
        <v>190</v>
      </c>
      <c r="E57" s="58"/>
      <c r="F57" s="56">
        <v>83</v>
      </c>
      <c r="G57" s="56">
        <v>107</v>
      </c>
      <c r="H57" s="56">
        <v>67</v>
      </c>
      <c r="I57" s="21">
        <f t="shared" si="3"/>
        <v>5561</v>
      </c>
    </row>
    <row r="58" spans="2:9" x14ac:dyDescent="0.2">
      <c r="B58" s="12" t="s">
        <v>120</v>
      </c>
      <c r="C58" s="56" t="s">
        <v>157</v>
      </c>
      <c r="D58" s="56">
        <v>40</v>
      </c>
      <c r="E58" s="58"/>
      <c r="F58" s="59"/>
      <c r="G58" s="56"/>
      <c r="H58" s="56">
        <v>150</v>
      </c>
      <c r="I58" s="21">
        <f t="shared" si="3"/>
        <v>0</v>
      </c>
    </row>
    <row r="59" spans="2:9" x14ac:dyDescent="0.2">
      <c r="B59" s="12" t="s">
        <v>121</v>
      </c>
      <c r="C59" s="56" t="s">
        <v>157</v>
      </c>
      <c r="D59" s="56">
        <v>22</v>
      </c>
      <c r="E59" s="58"/>
      <c r="F59" s="56">
        <v>0</v>
      </c>
      <c r="G59" s="56">
        <v>22</v>
      </c>
      <c r="H59" s="56">
        <v>150</v>
      </c>
      <c r="I59" s="21">
        <f t="shared" si="3"/>
        <v>0</v>
      </c>
    </row>
    <row r="60" spans="2:9" x14ac:dyDescent="0.2">
      <c r="B60" s="12" t="s">
        <v>122</v>
      </c>
      <c r="C60" s="56" t="s">
        <v>157</v>
      </c>
      <c r="D60" s="56">
        <v>100</v>
      </c>
      <c r="E60" s="58"/>
      <c r="F60" s="56">
        <f t="shared" si="0"/>
        <v>100</v>
      </c>
      <c r="G60" s="56"/>
      <c r="H60" s="56">
        <v>150</v>
      </c>
      <c r="I60" s="21">
        <f t="shared" si="3"/>
        <v>15000</v>
      </c>
    </row>
    <row r="61" spans="2:9" x14ac:dyDescent="0.2">
      <c r="B61" s="12" t="s">
        <v>123</v>
      </c>
      <c r="C61" s="56" t="s">
        <v>157</v>
      </c>
      <c r="D61" s="56">
        <v>20</v>
      </c>
      <c r="E61" s="58"/>
      <c r="F61" s="56">
        <v>20</v>
      </c>
      <c r="G61" s="56"/>
      <c r="H61" s="56">
        <v>150</v>
      </c>
      <c r="I61" s="21">
        <f t="shared" si="3"/>
        <v>3000</v>
      </c>
    </row>
    <row r="62" spans="2:9" x14ac:dyDescent="0.2">
      <c r="B62" s="12" t="s">
        <v>124</v>
      </c>
      <c r="C62" s="56" t="s">
        <v>157</v>
      </c>
      <c r="D62" s="56">
        <v>62</v>
      </c>
      <c r="E62" s="58"/>
      <c r="F62" s="56">
        <f t="shared" si="0"/>
        <v>62</v>
      </c>
      <c r="G62" s="56"/>
      <c r="H62" s="56">
        <v>180</v>
      </c>
      <c r="I62" s="21">
        <f t="shared" si="3"/>
        <v>11160</v>
      </c>
    </row>
    <row r="63" spans="2:9" x14ac:dyDescent="0.2">
      <c r="B63" s="12" t="s">
        <v>125</v>
      </c>
      <c r="C63" s="56" t="s">
        <v>157</v>
      </c>
      <c r="D63" s="56">
        <v>94</v>
      </c>
      <c r="E63" s="58"/>
      <c r="F63" s="56">
        <v>83</v>
      </c>
      <c r="G63" s="56"/>
      <c r="H63" s="56">
        <v>130</v>
      </c>
      <c r="I63" s="21">
        <f t="shared" si="3"/>
        <v>10790</v>
      </c>
    </row>
    <row r="64" spans="2:9" x14ac:dyDescent="0.2">
      <c r="B64" s="12" t="s">
        <v>126</v>
      </c>
      <c r="C64" s="56" t="s">
        <v>157</v>
      </c>
      <c r="D64" s="56">
        <v>170</v>
      </c>
      <c r="E64" s="58"/>
      <c r="F64" s="56">
        <f t="shared" si="0"/>
        <v>170</v>
      </c>
      <c r="G64" s="56"/>
      <c r="H64" s="56">
        <v>110</v>
      </c>
      <c r="I64" s="21">
        <f t="shared" si="3"/>
        <v>18700</v>
      </c>
    </row>
    <row r="65" spans="2:9" x14ac:dyDescent="0.2">
      <c r="B65" s="12" t="s">
        <v>127</v>
      </c>
      <c r="C65" s="56" t="s">
        <v>157</v>
      </c>
      <c r="D65" s="56">
        <v>143</v>
      </c>
      <c r="E65" s="58"/>
      <c r="F65" s="56">
        <v>143</v>
      </c>
      <c r="G65" s="56"/>
      <c r="H65" s="56">
        <v>130</v>
      </c>
      <c r="I65" s="21">
        <f t="shared" si="3"/>
        <v>18590</v>
      </c>
    </row>
    <row r="66" spans="2:9" x14ac:dyDescent="0.2">
      <c r="B66" s="12" t="s">
        <v>128</v>
      </c>
      <c r="C66" s="56" t="s">
        <v>157</v>
      </c>
      <c r="D66" s="56">
        <v>75</v>
      </c>
      <c r="E66" s="58"/>
      <c r="F66" s="56">
        <v>72</v>
      </c>
      <c r="G66" s="56"/>
      <c r="H66" s="56">
        <v>140</v>
      </c>
      <c r="I66" s="21">
        <f t="shared" si="3"/>
        <v>10080</v>
      </c>
    </row>
    <row r="67" spans="2:9" x14ac:dyDescent="0.2">
      <c r="B67" s="12" t="s">
        <v>129</v>
      </c>
      <c r="C67" s="56" t="s">
        <v>157</v>
      </c>
      <c r="D67" s="56">
        <v>57</v>
      </c>
      <c r="E67" s="58"/>
      <c r="F67" s="56">
        <v>56</v>
      </c>
      <c r="G67" s="56">
        <v>1</v>
      </c>
      <c r="H67" s="56">
        <v>140</v>
      </c>
      <c r="I67" s="21">
        <f t="shared" si="3"/>
        <v>7840</v>
      </c>
    </row>
    <row r="68" spans="2:9" x14ac:dyDescent="0.2">
      <c r="B68" s="12" t="s">
        <v>130</v>
      </c>
      <c r="C68" s="56" t="s">
        <v>157</v>
      </c>
      <c r="D68" s="56">
        <v>56</v>
      </c>
      <c r="E68" s="58"/>
      <c r="F68" s="56">
        <v>56</v>
      </c>
      <c r="G68" s="56"/>
      <c r="H68" s="56">
        <v>130</v>
      </c>
      <c r="I68" s="21">
        <f t="shared" si="3"/>
        <v>7280</v>
      </c>
    </row>
    <row r="69" spans="2:9" x14ac:dyDescent="0.2">
      <c r="B69" s="12" t="s">
        <v>131</v>
      </c>
      <c r="C69" s="56" t="s">
        <v>157</v>
      </c>
      <c r="D69" s="56">
        <v>56</v>
      </c>
      <c r="E69" s="58"/>
      <c r="F69" s="56">
        <v>56</v>
      </c>
      <c r="G69" s="56"/>
      <c r="H69" s="56">
        <v>130</v>
      </c>
      <c r="I69" s="21">
        <f t="shared" si="3"/>
        <v>7280</v>
      </c>
    </row>
    <row r="70" spans="2:9" x14ac:dyDescent="0.2">
      <c r="B70" s="12" t="s">
        <v>132</v>
      </c>
      <c r="C70" s="56" t="s">
        <v>157</v>
      </c>
      <c r="D70" s="56">
        <v>71</v>
      </c>
      <c r="E70" s="58"/>
      <c r="F70" s="56">
        <v>71</v>
      </c>
      <c r="G70" s="56"/>
      <c r="H70" s="56">
        <v>130</v>
      </c>
      <c r="I70" s="21">
        <f t="shared" si="3"/>
        <v>9230</v>
      </c>
    </row>
    <row r="71" spans="2:9" x14ac:dyDescent="0.2">
      <c r="B71" s="12" t="s">
        <v>133</v>
      </c>
      <c r="C71" s="56" t="s">
        <v>157</v>
      </c>
      <c r="D71" s="56">
        <v>65</v>
      </c>
      <c r="E71" s="58"/>
      <c r="F71" s="56">
        <v>65</v>
      </c>
      <c r="G71" s="56"/>
      <c r="H71" s="56">
        <v>130</v>
      </c>
      <c r="I71" s="21">
        <f t="shared" si="3"/>
        <v>8450</v>
      </c>
    </row>
    <row r="72" spans="2:9" x14ac:dyDescent="0.2">
      <c r="B72" s="12" t="s">
        <v>134</v>
      </c>
      <c r="C72" s="56" t="s">
        <v>157</v>
      </c>
      <c r="D72" s="56">
        <v>73</v>
      </c>
      <c r="E72" s="58"/>
      <c r="F72" s="56">
        <v>73</v>
      </c>
      <c r="G72" s="56"/>
      <c r="H72" s="56">
        <v>132</v>
      </c>
      <c r="I72" s="21">
        <f t="shared" si="3"/>
        <v>9636</v>
      </c>
    </row>
    <row r="73" spans="2:9" x14ac:dyDescent="0.2">
      <c r="B73" s="12" t="s">
        <v>135</v>
      </c>
      <c r="C73" s="56" t="s">
        <v>157</v>
      </c>
      <c r="D73" s="56">
        <v>81</v>
      </c>
      <c r="E73" s="58"/>
      <c r="F73" s="56">
        <v>81</v>
      </c>
      <c r="G73" s="56"/>
      <c r="H73" s="56">
        <v>132</v>
      </c>
      <c r="I73" s="21">
        <f t="shared" si="3"/>
        <v>10692</v>
      </c>
    </row>
    <row r="74" spans="2:9" x14ac:dyDescent="0.2">
      <c r="B74" s="12" t="s">
        <v>136</v>
      </c>
      <c r="C74" s="56" t="s">
        <v>157</v>
      </c>
      <c r="D74" s="56">
        <v>81</v>
      </c>
      <c r="E74" s="58"/>
      <c r="F74" s="56">
        <v>81</v>
      </c>
      <c r="G74" s="56"/>
      <c r="H74" s="56">
        <v>124</v>
      </c>
      <c r="I74" s="21">
        <f t="shared" si="3"/>
        <v>10044</v>
      </c>
    </row>
    <row r="75" spans="2:9" x14ac:dyDescent="0.2">
      <c r="B75" s="12" t="s">
        <v>137</v>
      </c>
      <c r="C75" s="56" t="s">
        <v>157</v>
      </c>
      <c r="D75" s="56">
        <v>79</v>
      </c>
      <c r="E75" s="58"/>
      <c r="F75" s="56">
        <v>79</v>
      </c>
      <c r="G75" s="56"/>
      <c r="H75" s="56">
        <v>135</v>
      </c>
      <c r="I75" s="21">
        <f t="shared" si="3"/>
        <v>10665</v>
      </c>
    </row>
    <row r="76" spans="2:9" x14ac:dyDescent="0.2">
      <c r="B76" s="12" t="s">
        <v>138</v>
      </c>
      <c r="C76" s="56" t="s">
        <v>157</v>
      </c>
      <c r="D76" s="56">
        <v>29</v>
      </c>
      <c r="E76" s="58"/>
      <c r="F76" s="56">
        <v>29</v>
      </c>
      <c r="G76" s="56"/>
      <c r="H76" s="56">
        <v>124</v>
      </c>
      <c r="I76" s="21">
        <f t="shared" si="3"/>
        <v>3596</v>
      </c>
    </row>
    <row r="77" spans="2:9" x14ac:dyDescent="0.2">
      <c r="B77" s="12" t="s">
        <v>139</v>
      </c>
      <c r="C77" s="56" t="s">
        <v>157</v>
      </c>
      <c r="D77" s="56">
        <v>66</v>
      </c>
      <c r="E77" s="58"/>
      <c r="F77" s="56">
        <v>66</v>
      </c>
      <c r="G77" s="56"/>
      <c r="H77" s="56">
        <v>135</v>
      </c>
      <c r="I77" s="21">
        <f t="shared" si="3"/>
        <v>8910</v>
      </c>
    </row>
    <row r="78" spans="2:9" x14ac:dyDescent="0.2">
      <c r="B78" s="12" t="s">
        <v>140</v>
      </c>
      <c r="C78" s="56" t="s">
        <v>157</v>
      </c>
      <c r="D78" s="56">
        <v>93</v>
      </c>
      <c r="E78" s="58"/>
      <c r="F78" s="56">
        <f t="shared" ref="F78:F91" si="4">+D78-G78</f>
        <v>93</v>
      </c>
      <c r="G78" s="56"/>
      <c r="H78" s="56">
        <v>132</v>
      </c>
      <c r="I78" s="21">
        <f t="shared" si="3"/>
        <v>12276</v>
      </c>
    </row>
    <row r="79" spans="2:9" ht="25.5" x14ac:dyDescent="0.2">
      <c r="B79" s="12" t="s">
        <v>141</v>
      </c>
      <c r="C79" s="56" t="s">
        <v>157</v>
      </c>
      <c r="D79" s="56">
        <v>100</v>
      </c>
      <c r="E79" s="58"/>
      <c r="F79" s="56">
        <f t="shared" si="4"/>
        <v>100</v>
      </c>
      <c r="G79" s="56"/>
      <c r="H79" s="56">
        <v>132</v>
      </c>
      <c r="I79" s="21">
        <f t="shared" si="3"/>
        <v>13200</v>
      </c>
    </row>
    <row r="80" spans="2:9" ht="25.5" x14ac:dyDescent="0.2">
      <c r="B80" s="12" t="s">
        <v>142</v>
      </c>
      <c r="C80" s="56" t="s">
        <v>157</v>
      </c>
      <c r="D80" s="56">
        <v>92</v>
      </c>
      <c r="E80" s="58"/>
      <c r="F80" s="56">
        <v>89</v>
      </c>
      <c r="G80" s="56"/>
      <c r="H80" s="56">
        <v>132</v>
      </c>
      <c r="I80" s="21">
        <f t="shared" si="3"/>
        <v>11748</v>
      </c>
    </row>
    <row r="81" spans="1:10" x14ac:dyDescent="0.2">
      <c r="B81" s="12" t="s">
        <v>143</v>
      </c>
      <c r="C81" s="56" t="s">
        <v>157</v>
      </c>
      <c r="D81" s="56">
        <v>97</v>
      </c>
      <c r="E81" s="58"/>
      <c r="F81" s="56">
        <f t="shared" si="4"/>
        <v>97</v>
      </c>
      <c r="G81" s="56"/>
      <c r="H81" s="56">
        <v>132</v>
      </c>
      <c r="I81" s="21">
        <f t="shared" si="3"/>
        <v>12804</v>
      </c>
    </row>
    <row r="82" spans="1:10" x14ac:dyDescent="0.2">
      <c r="B82" s="12" t="s">
        <v>144</v>
      </c>
      <c r="C82" s="56" t="s">
        <v>157</v>
      </c>
      <c r="D82" s="56">
        <v>98</v>
      </c>
      <c r="E82" s="58"/>
      <c r="F82" s="56">
        <f t="shared" si="4"/>
        <v>98</v>
      </c>
      <c r="G82" s="56"/>
      <c r="H82" s="56">
        <v>132</v>
      </c>
      <c r="I82" s="21">
        <f t="shared" si="3"/>
        <v>12936</v>
      </c>
    </row>
    <row r="83" spans="1:10" x14ac:dyDescent="0.2">
      <c r="B83" s="12" t="s">
        <v>145</v>
      </c>
      <c r="C83" s="56" t="s">
        <v>157</v>
      </c>
      <c r="D83" s="56">
        <v>958</v>
      </c>
      <c r="E83" s="58"/>
      <c r="F83" s="56">
        <v>958</v>
      </c>
      <c r="G83" s="56"/>
      <c r="H83" s="56">
        <v>132</v>
      </c>
      <c r="I83" s="21">
        <f>F83*H83</f>
        <v>126456</v>
      </c>
    </row>
    <row r="84" spans="1:10" ht="25.5" x14ac:dyDescent="0.2">
      <c r="B84" s="12" t="s">
        <v>146</v>
      </c>
      <c r="C84" s="56" t="s">
        <v>157</v>
      </c>
      <c r="D84" s="56">
        <v>98</v>
      </c>
      <c r="E84" s="58"/>
      <c r="F84" s="56">
        <f t="shared" si="4"/>
        <v>98</v>
      </c>
      <c r="G84" s="56"/>
      <c r="H84" s="56">
        <v>132</v>
      </c>
      <c r="I84" s="21">
        <f t="shared" si="3"/>
        <v>12936</v>
      </c>
    </row>
    <row r="85" spans="1:10" x14ac:dyDescent="0.2">
      <c r="B85" s="12" t="s">
        <v>147</v>
      </c>
      <c r="C85" s="56" t="s">
        <v>157</v>
      </c>
      <c r="D85" s="56">
        <v>90</v>
      </c>
      <c r="E85" s="58"/>
      <c r="F85" s="56">
        <v>88</v>
      </c>
      <c r="G85" s="56"/>
      <c r="H85" s="56">
        <v>132</v>
      </c>
      <c r="I85" s="21">
        <f t="shared" si="3"/>
        <v>11616</v>
      </c>
    </row>
    <row r="86" spans="1:10" x14ac:dyDescent="0.2">
      <c r="B86" s="12" t="s">
        <v>148</v>
      </c>
      <c r="C86" s="56" t="s">
        <v>157</v>
      </c>
      <c r="D86" s="56">
        <v>83</v>
      </c>
      <c r="E86" s="58"/>
      <c r="F86" s="56">
        <f t="shared" si="4"/>
        <v>75</v>
      </c>
      <c r="G86" s="56">
        <v>8</v>
      </c>
      <c r="H86" s="56">
        <v>132</v>
      </c>
      <c r="I86" s="21">
        <f t="shared" si="3"/>
        <v>9900</v>
      </c>
    </row>
    <row r="87" spans="1:10" ht="25.5" x14ac:dyDescent="0.2">
      <c r="B87" s="12" t="s">
        <v>149</v>
      </c>
      <c r="C87" s="56" t="s">
        <v>157</v>
      </c>
      <c r="D87" s="56">
        <v>94</v>
      </c>
      <c r="E87" s="58"/>
      <c r="F87" s="56">
        <f t="shared" si="4"/>
        <v>94</v>
      </c>
      <c r="G87" s="56"/>
      <c r="H87" s="56">
        <v>132</v>
      </c>
      <c r="I87" s="21">
        <f t="shared" si="3"/>
        <v>12408</v>
      </c>
    </row>
    <row r="88" spans="1:10" ht="25.5" x14ac:dyDescent="0.2">
      <c r="B88" s="12" t="s">
        <v>150</v>
      </c>
      <c r="C88" s="56" t="s">
        <v>157</v>
      </c>
      <c r="D88" s="56">
        <v>100</v>
      </c>
      <c r="E88" s="58"/>
      <c r="F88" s="56">
        <f t="shared" si="4"/>
        <v>100</v>
      </c>
      <c r="G88" s="56"/>
      <c r="H88" s="56">
        <v>132</v>
      </c>
      <c r="I88" s="21">
        <f t="shared" si="3"/>
        <v>13200</v>
      </c>
    </row>
    <row r="89" spans="1:10" x14ac:dyDescent="0.2">
      <c r="B89" s="12" t="s">
        <v>216</v>
      </c>
      <c r="C89" s="56" t="s">
        <v>157</v>
      </c>
      <c r="D89" s="56">
        <v>82</v>
      </c>
      <c r="E89" s="58"/>
      <c r="F89" s="56">
        <v>74</v>
      </c>
      <c r="G89" s="56"/>
      <c r="H89" s="56">
        <v>132</v>
      </c>
      <c r="I89" s="21">
        <f t="shared" si="3"/>
        <v>9768</v>
      </c>
    </row>
    <row r="90" spans="1:10" ht="25.5" x14ac:dyDescent="0.2">
      <c r="B90" s="12" t="s">
        <v>151</v>
      </c>
      <c r="C90" s="56" t="s">
        <v>157</v>
      </c>
      <c r="D90" s="56">
        <v>95</v>
      </c>
      <c r="E90" s="58"/>
      <c r="F90" s="56">
        <v>95</v>
      </c>
      <c r="G90" s="56"/>
      <c r="H90" s="56">
        <v>132</v>
      </c>
      <c r="I90" s="21">
        <f t="shared" si="3"/>
        <v>12540</v>
      </c>
    </row>
    <row r="91" spans="1:10" ht="25.5" x14ac:dyDescent="0.2">
      <c r="B91" s="12" t="s">
        <v>152</v>
      </c>
      <c r="C91" s="56" t="s">
        <v>157</v>
      </c>
      <c r="D91" s="56">
        <v>100</v>
      </c>
      <c r="E91" s="58"/>
      <c r="F91" s="56">
        <f t="shared" si="4"/>
        <v>100</v>
      </c>
      <c r="G91" s="56"/>
      <c r="H91" s="56">
        <v>132</v>
      </c>
      <c r="I91" s="21">
        <f t="shared" si="3"/>
        <v>13200</v>
      </c>
    </row>
    <row r="92" spans="1:10" ht="25.5" x14ac:dyDescent="0.2">
      <c r="B92" s="12" t="s">
        <v>181</v>
      </c>
      <c r="C92" s="56" t="s">
        <v>157</v>
      </c>
      <c r="D92" s="56">
        <v>98</v>
      </c>
      <c r="E92" s="58"/>
      <c r="F92" s="56">
        <v>90</v>
      </c>
      <c r="G92" s="56"/>
      <c r="H92" s="56">
        <v>132</v>
      </c>
      <c r="I92" s="21">
        <v>13200</v>
      </c>
    </row>
    <row r="93" spans="1:10" x14ac:dyDescent="0.2">
      <c r="B93" s="58" t="s">
        <v>211</v>
      </c>
      <c r="C93" s="58"/>
      <c r="D93" s="58"/>
      <c r="E93" s="58"/>
      <c r="F93" s="58"/>
      <c r="G93" s="58"/>
      <c r="H93" s="58"/>
      <c r="I93" s="58"/>
    </row>
    <row r="94" spans="1:10" x14ac:dyDescent="0.2">
      <c r="B94" s="58" t="s">
        <v>265</v>
      </c>
      <c r="C94" s="58" t="s">
        <v>266</v>
      </c>
      <c r="D94" s="58">
        <v>200</v>
      </c>
      <c r="E94" s="58"/>
      <c r="F94" s="58">
        <v>200</v>
      </c>
      <c r="G94" s="58"/>
      <c r="H94" s="58">
        <v>120</v>
      </c>
      <c r="I94" s="60">
        <f>+D94*H94</f>
        <v>24000</v>
      </c>
    </row>
    <row r="95" spans="1:10" x14ac:dyDescent="0.2">
      <c r="B95" s="58" t="s">
        <v>5</v>
      </c>
      <c r="C95" s="58"/>
      <c r="D95" s="58"/>
      <c r="E95" s="58"/>
      <c r="F95" s="58"/>
      <c r="G95" s="58"/>
      <c r="H95" s="58"/>
      <c r="I95" s="61">
        <f>SUM(I14:I94)</f>
        <v>865190</v>
      </c>
    </row>
    <row r="96" spans="1:10" x14ac:dyDescent="0.2">
      <c r="A96" s="62"/>
      <c r="B96" s="84"/>
      <c r="C96" s="84"/>
      <c r="D96" s="84"/>
      <c r="E96" s="84"/>
      <c r="F96" s="84"/>
      <c r="G96" s="84"/>
      <c r="H96" s="84"/>
      <c r="I96" s="95"/>
      <c r="J96" s="62"/>
    </row>
    <row r="97" spans="1:10" x14ac:dyDescent="0.2">
      <c r="A97" s="62"/>
      <c r="B97" s="84"/>
      <c r="C97" s="85"/>
      <c r="D97" s="85"/>
      <c r="E97" s="85"/>
      <c r="F97" s="85"/>
      <c r="G97" s="85"/>
      <c r="H97" s="85"/>
      <c r="I97" s="86"/>
      <c r="J97" s="62"/>
    </row>
    <row r="98" spans="1:10" x14ac:dyDescent="0.2">
      <c r="A98" s="62"/>
      <c r="B98" s="84" t="s">
        <v>185</v>
      </c>
      <c r="C98" s="84"/>
      <c r="D98" s="85"/>
      <c r="E98" s="85"/>
      <c r="F98" s="85"/>
      <c r="G98" s="85"/>
      <c r="H98" s="85" t="s">
        <v>186</v>
      </c>
      <c r="I98" s="86"/>
      <c r="J98" s="62"/>
    </row>
    <row r="99" spans="1:10" x14ac:dyDescent="0.2">
      <c r="A99" s="62"/>
      <c r="B99" s="96" t="s">
        <v>187</v>
      </c>
      <c r="C99" s="84"/>
      <c r="D99" s="85"/>
      <c r="E99" s="85"/>
      <c r="F99" s="85"/>
      <c r="G99" s="88"/>
      <c r="H99" s="88" t="s">
        <v>188</v>
      </c>
      <c r="I99" s="89"/>
      <c r="J99" s="62"/>
    </row>
    <row r="100" spans="1:10" x14ac:dyDescent="0.2">
      <c r="A100" s="62"/>
      <c r="B100" s="84"/>
      <c r="C100" s="90" t="s">
        <v>210</v>
      </c>
      <c r="D100" s="90"/>
      <c r="E100" s="83"/>
      <c r="F100" s="90"/>
      <c r="G100" s="83"/>
      <c r="H100" s="85"/>
      <c r="I100" s="86"/>
      <c r="J100" s="62"/>
    </row>
    <row r="101" spans="1:10" x14ac:dyDescent="0.2">
      <c r="A101" s="62"/>
      <c r="B101" s="84"/>
      <c r="C101" s="87" t="s">
        <v>189</v>
      </c>
      <c r="D101" s="87"/>
      <c r="E101" s="87"/>
      <c r="F101" s="83"/>
      <c r="G101" s="83"/>
      <c r="H101" s="85"/>
      <c r="I101" s="86"/>
      <c r="J101" s="62"/>
    </row>
    <row r="102" spans="1:10" x14ac:dyDescent="0.2">
      <c r="A102" s="62"/>
      <c r="B102" s="121"/>
      <c r="C102" s="121"/>
      <c r="D102" s="91"/>
      <c r="E102" s="83"/>
      <c r="F102" s="83"/>
      <c r="G102" s="83"/>
      <c r="H102" s="85"/>
      <c r="I102" s="86"/>
      <c r="J102" s="62"/>
    </row>
    <row r="103" spans="1:10" x14ac:dyDescent="0.2">
      <c r="B103" s="92"/>
      <c r="C103" s="92"/>
      <c r="D103" s="84"/>
      <c r="E103" s="85"/>
      <c r="F103" s="85"/>
      <c r="G103" s="85"/>
      <c r="H103" s="85"/>
      <c r="I103" s="86"/>
    </row>
    <row r="104" spans="1:10" x14ac:dyDescent="0.2">
      <c r="B104" s="93"/>
      <c r="C104" s="93"/>
      <c r="D104" s="93"/>
      <c r="E104" s="93"/>
      <c r="F104" s="93"/>
      <c r="G104" s="93"/>
      <c r="H104" s="93"/>
      <c r="I104" s="93"/>
    </row>
  </sheetData>
  <mergeCells count="7">
    <mergeCell ref="B102:C102"/>
    <mergeCell ref="G7:H7"/>
    <mergeCell ref="I7:I10"/>
    <mergeCell ref="B12:B13"/>
    <mergeCell ref="C12:C13"/>
    <mergeCell ref="E12:E13"/>
    <mergeCell ref="E10:G10"/>
  </mergeCells>
  <pageMargins left="0.25" right="0.25" top="0.75" bottom="0.75" header="0.3" footer="0.3"/>
  <pageSetup scale="63" orientation="portrait" r:id="rId1"/>
  <rowBreaks count="1" manualBreakCount="1">
    <brk id="81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14"/>
  <sheetViews>
    <sheetView topLeftCell="B60" zoomScale="190" zoomScaleNormal="190" workbookViewId="0">
      <selection activeCell="K68" sqref="K68"/>
    </sheetView>
  </sheetViews>
  <sheetFormatPr baseColWidth="10" defaultRowHeight="15" x14ac:dyDescent="0.25"/>
  <cols>
    <col min="1" max="1" width="6" style="22" customWidth="1"/>
    <col min="2" max="2" width="24.7109375" style="22" customWidth="1"/>
    <col min="3" max="4" width="9.140625" style="22" customWidth="1"/>
    <col min="5" max="5" width="8.140625" style="22" customWidth="1"/>
    <col min="6" max="6" width="9.85546875" style="22" customWidth="1"/>
    <col min="7" max="7" width="11.42578125" style="22"/>
    <col min="8" max="8" width="11.85546875" style="22" customWidth="1"/>
    <col min="9" max="9" width="15" style="22" customWidth="1"/>
    <col min="10" max="11" width="11.42578125" style="22"/>
    <col min="12" max="12" width="15" style="22" bestFit="1" customWidth="1"/>
    <col min="13" max="16384" width="11.42578125" style="22"/>
  </cols>
  <sheetData>
    <row r="5" spans="1:9" ht="15.75" thickBot="1" x14ac:dyDescent="0.3"/>
    <row r="6" spans="1:9" ht="15.75" thickBot="1" x14ac:dyDescent="0.3">
      <c r="B6" s="23" t="s">
        <v>222</v>
      </c>
      <c r="C6" s="24"/>
      <c r="D6" s="24"/>
      <c r="E6" s="24"/>
      <c r="F6" s="24"/>
      <c r="G6" s="25"/>
      <c r="H6" s="25"/>
      <c r="I6" s="1"/>
    </row>
    <row r="7" spans="1:9" x14ac:dyDescent="0.25">
      <c r="B7" s="26"/>
      <c r="C7" s="27"/>
      <c r="D7" s="27"/>
      <c r="E7" s="27"/>
      <c r="F7" s="27"/>
      <c r="G7" s="134" t="s">
        <v>306</v>
      </c>
      <c r="H7" s="134"/>
      <c r="I7" s="135"/>
    </row>
    <row r="8" spans="1:9" x14ac:dyDescent="0.25">
      <c r="A8" s="28"/>
      <c r="B8" s="10" t="s">
        <v>223</v>
      </c>
      <c r="C8" s="3"/>
      <c r="D8" s="3"/>
      <c r="E8" s="3"/>
      <c r="F8" s="3"/>
      <c r="G8" s="3"/>
      <c r="H8" s="3"/>
      <c r="I8" s="135"/>
    </row>
    <row r="9" spans="1:9" x14ac:dyDescent="0.25">
      <c r="B9" s="4" t="s">
        <v>190</v>
      </c>
      <c r="C9" s="3"/>
      <c r="D9" s="3"/>
      <c r="E9" s="3"/>
      <c r="F9" s="3"/>
      <c r="G9" s="5"/>
      <c r="H9" s="3"/>
      <c r="I9" s="135"/>
    </row>
    <row r="10" spans="1:9" x14ac:dyDescent="0.25">
      <c r="B10" s="2" t="s">
        <v>1</v>
      </c>
      <c r="C10" s="3" t="s">
        <v>2</v>
      </c>
      <c r="D10" s="3"/>
      <c r="E10" s="138" t="s">
        <v>307</v>
      </c>
      <c r="F10" s="138"/>
      <c r="G10" s="138"/>
      <c r="H10" s="3"/>
      <c r="I10" s="135"/>
    </row>
    <row r="11" spans="1:9" x14ac:dyDescent="0.25">
      <c r="B11" s="29"/>
      <c r="C11" s="30"/>
      <c r="D11" s="31"/>
      <c r="E11" s="31"/>
      <c r="F11" s="6"/>
      <c r="G11" s="31"/>
      <c r="H11" s="31"/>
      <c r="I11" s="18" t="s">
        <v>6</v>
      </c>
    </row>
    <row r="12" spans="1:9" ht="30" x14ac:dyDescent="0.25">
      <c r="B12" s="136" t="s">
        <v>7</v>
      </c>
      <c r="C12" s="137" t="s">
        <v>8</v>
      </c>
      <c r="D12" s="32" t="s">
        <v>9</v>
      </c>
      <c r="E12" s="137" t="s">
        <v>10</v>
      </c>
      <c r="F12" s="32" t="s">
        <v>11</v>
      </c>
      <c r="G12" s="32" t="s">
        <v>9</v>
      </c>
      <c r="H12" s="32" t="s">
        <v>6</v>
      </c>
      <c r="I12" s="7" t="s">
        <v>5</v>
      </c>
    </row>
    <row r="13" spans="1:9" x14ac:dyDescent="0.25">
      <c r="B13" s="136"/>
      <c r="C13" s="137"/>
      <c r="D13" s="32" t="s">
        <v>176</v>
      </c>
      <c r="E13" s="137"/>
      <c r="F13" s="32"/>
      <c r="G13" s="32" t="s">
        <v>12</v>
      </c>
      <c r="H13" s="32" t="s">
        <v>14</v>
      </c>
      <c r="I13" s="8"/>
    </row>
    <row r="14" spans="1:9" x14ac:dyDescent="0.25">
      <c r="B14" s="9" t="s">
        <v>221</v>
      </c>
      <c r="C14" s="14"/>
      <c r="D14" s="33">
        <v>200</v>
      </c>
      <c r="E14" s="34">
        <v>200</v>
      </c>
      <c r="F14" s="34"/>
      <c r="G14" s="33">
        <v>200</v>
      </c>
      <c r="H14" s="15">
        <v>210</v>
      </c>
      <c r="I14" s="15">
        <f t="shared" ref="I14:I67" si="0">+G14*H14</f>
        <v>42000</v>
      </c>
    </row>
    <row r="15" spans="1:9" x14ac:dyDescent="0.25">
      <c r="B15" s="9" t="s">
        <v>224</v>
      </c>
      <c r="C15" s="14"/>
      <c r="D15" s="33">
        <v>100</v>
      </c>
      <c r="E15" s="34">
        <v>100</v>
      </c>
      <c r="F15" s="34"/>
      <c r="G15" s="33">
        <v>100</v>
      </c>
      <c r="H15" s="15">
        <v>210</v>
      </c>
      <c r="I15" s="15">
        <f t="shared" si="0"/>
        <v>21000</v>
      </c>
    </row>
    <row r="16" spans="1:9" x14ac:dyDescent="0.25">
      <c r="B16" s="9" t="s">
        <v>225</v>
      </c>
      <c r="C16" s="14"/>
      <c r="D16" s="33">
        <v>100</v>
      </c>
      <c r="E16" s="34">
        <v>100</v>
      </c>
      <c r="F16" s="34"/>
      <c r="G16" s="33">
        <v>100</v>
      </c>
      <c r="H16" s="15">
        <v>210</v>
      </c>
      <c r="I16" s="15">
        <f t="shared" si="0"/>
        <v>21000</v>
      </c>
    </row>
    <row r="17" spans="2:9" x14ac:dyDescent="0.25">
      <c r="B17" s="9" t="s">
        <v>226</v>
      </c>
      <c r="C17" s="14"/>
      <c r="D17" s="33">
        <v>100</v>
      </c>
      <c r="E17" s="34">
        <v>100</v>
      </c>
      <c r="F17" s="34"/>
      <c r="G17" s="33">
        <v>100</v>
      </c>
      <c r="H17" s="15">
        <v>350</v>
      </c>
      <c r="I17" s="15">
        <f t="shared" si="0"/>
        <v>35000</v>
      </c>
    </row>
    <row r="18" spans="2:9" x14ac:dyDescent="0.25">
      <c r="B18" s="9" t="s">
        <v>227</v>
      </c>
      <c r="C18" s="14"/>
      <c r="D18" s="33">
        <v>100</v>
      </c>
      <c r="E18" s="34">
        <v>100</v>
      </c>
      <c r="F18" s="34"/>
      <c r="G18" s="33">
        <v>100</v>
      </c>
      <c r="H18" s="15">
        <v>500</v>
      </c>
      <c r="I18" s="15">
        <f t="shared" si="0"/>
        <v>50000</v>
      </c>
    </row>
    <row r="19" spans="2:9" x14ac:dyDescent="0.25">
      <c r="B19" s="9" t="s">
        <v>228</v>
      </c>
      <c r="C19" s="33"/>
      <c r="D19" s="33">
        <v>12</v>
      </c>
      <c r="E19" s="34">
        <v>12</v>
      </c>
      <c r="F19" s="34"/>
      <c r="G19" s="33">
        <v>12</v>
      </c>
      <c r="H19" s="15">
        <v>1650</v>
      </c>
      <c r="I19" s="15">
        <f t="shared" si="0"/>
        <v>19800</v>
      </c>
    </row>
    <row r="20" spans="2:9" x14ac:dyDescent="0.25">
      <c r="B20" s="9" t="s">
        <v>229</v>
      </c>
      <c r="C20" s="33"/>
      <c r="D20" s="33">
        <v>200</v>
      </c>
      <c r="E20" s="34">
        <v>200</v>
      </c>
      <c r="F20" s="34"/>
      <c r="G20" s="33">
        <v>200</v>
      </c>
      <c r="H20" s="15">
        <v>600</v>
      </c>
      <c r="I20" s="15">
        <f t="shared" si="0"/>
        <v>120000</v>
      </c>
    </row>
    <row r="21" spans="2:9" ht="30" x14ac:dyDescent="0.25">
      <c r="B21" s="9" t="s">
        <v>230</v>
      </c>
      <c r="C21" s="14"/>
      <c r="D21" s="33">
        <v>10</v>
      </c>
      <c r="E21" s="34">
        <v>10</v>
      </c>
      <c r="F21" s="34"/>
      <c r="G21" s="33">
        <v>10</v>
      </c>
      <c r="H21" s="15">
        <v>1100</v>
      </c>
      <c r="I21" s="15">
        <f t="shared" si="0"/>
        <v>11000</v>
      </c>
    </row>
    <row r="22" spans="2:9" ht="30" x14ac:dyDescent="0.25">
      <c r="B22" s="9" t="s">
        <v>231</v>
      </c>
      <c r="C22" s="14"/>
      <c r="D22" s="33">
        <v>8</v>
      </c>
      <c r="E22" s="34">
        <v>8</v>
      </c>
      <c r="F22" s="34"/>
      <c r="G22" s="33">
        <v>8</v>
      </c>
      <c r="H22" s="15">
        <v>900</v>
      </c>
      <c r="I22" s="15">
        <f t="shared" si="0"/>
        <v>7200</v>
      </c>
    </row>
    <row r="23" spans="2:9" ht="30" x14ac:dyDescent="0.25">
      <c r="B23" s="9" t="s">
        <v>232</v>
      </c>
      <c r="C23" s="14"/>
      <c r="D23" s="33">
        <v>8</v>
      </c>
      <c r="E23" s="34">
        <v>8</v>
      </c>
      <c r="F23" s="34"/>
      <c r="G23" s="33">
        <v>8</v>
      </c>
      <c r="H23" s="15">
        <v>1450</v>
      </c>
      <c r="I23" s="15">
        <f t="shared" si="0"/>
        <v>11600</v>
      </c>
    </row>
    <row r="24" spans="2:9" x14ac:dyDescent="0.25">
      <c r="B24" s="9" t="s">
        <v>233</v>
      </c>
      <c r="C24" s="14"/>
      <c r="D24" s="33">
        <v>6</v>
      </c>
      <c r="E24" s="34">
        <v>6</v>
      </c>
      <c r="F24" s="34"/>
      <c r="G24" s="33">
        <v>6</v>
      </c>
      <c r="H24" s="15">
        <v>1500</v>
      </c>
      <c r="I24" s="15">
        <f t="shared" si="0"/>
        <v>9000</v>
      </c>
    </row>
    <row r="25" spans="2:9" ht="30" x14ac:dyDescent="0.25">
      <c r="B25" s="9" t="s">
        <v>234</v>
      </c>
      <c r="C25" s="14"/>
      <c r="D25" s="33">
        <v>6</v>
      </c>
      <c r="E25" s="34">
        <v>6</v>
      </c>
      <c r="F25" s="34"/>
      <c r="G25" s="33">
        <v>6</v>
      </c>
      <c r="H25" s="15">
        <v>1050</v>
      </c>
      <c r="I25" s="15">
        <f t="shared" si="0"/>
        <v>6300</v>
      </c>
    </row>
    <row r="26" spans="2:9" x14ac:dyDescent="0.25">
      <c r="B26" s="9" t="s">
        <v>235</v>
      </c>
      <c r="C26" s="14"/>
      <c r="D26" s="33">
        <v>6</v>
      </c>
      <c r="E26" s="34">
        <v>6</v>
      </c>
      <c r="F26" s="34"/>
      <c r="G26" s="33">
        <v>6</v>
      </c>
      <c r="H26" s="15">
        <v>855</v>
      </c>
      <c r="I26" s="15">
        <f t="shared" si="0"/>
        <v>5130</v>
      </c>
    </row>
    <row r="27" spans="2:9" ht="30" x14ac:dyDescent="0.25">
      <c r="B27" s="9" t="s">
        <v>236</v>
      </c>
      <c r="C27" s="33"/>
      <c r="D27" s="33">
        <v>1</v>
      </c>
      <c r="E27" s="34">
        <v>2</v>
      </c>
      <c r="F27" s="34"/>
      <c r="G27" s="33">
        <v>1</v>
      </c>
      <c r="H27" s="21">
        <v>14700</v>
      </c>
      <c r="I27" s="15">
        <f>+H27*G27</f>
        <v>14700</v>
      </c>
    </row>
    <row r="28" spans="2:9" ht="30" x14ac:dyDescent="0.25">
      <c r="B28" s="9" t="s">
        <v>237</v>
      </c>
      <c r="C28" s="33"/>
      <c r="D28" s="33">
        <v>2</v>
      </c>
      <c r="E28" s="34">
        <v>2</v>
      </c>
      <c r="F28" s="34"/>
      <c r="G28" s="33">
        <v>2</v>
      </c>
      <c r="H28" s="21">
        <v>16850</v>
      </c>
      <c r="I28" s="15">
        <f t="shared" si="0"/>
        <v>33700</v>
      </c>
    </row>
    <row r="29" spans="2:9" ht="30" x14ac:dyDescent="0.25">
      <c r="B29" s="9" t="s">
        <v>295</v>
      </c>
      <c r="C29" s="33"/>
      <c r="D29" s="33">
        <v>2</v>
      </c>
      <c r="E29" s="34">
        <v>2</v>
      </c>
      <c r="F29" s="34"/>
      <c r="G29" s="33">
        <v>2</v>
      </c>
      <c r="H29" s="21">
        <v>20000</v>
      </c>
      <c r="I29" s="15">
        <f t="shared" si="0"/>
        <v>40000</v>
      </c>
    </row>
    <row r="30" spans="2:9" ht="30" x14ac:dyDescent="0.25">
      <c r="B30" s="9" t="s">
        <v>238</v>
      </c>
      <c r="C30" s="33"/>
      <c r="D30" s="33">
        <v>2</v>
      </c>
      <c r="E30" s="34">
        <v>2</v>
      </c>
      <c r="F30" s="34">
        <v>1</v>
      </c>
      <c r="G30" s="33">
        <v>1</v>
      </c>
      <c r="H30" s="21">
        <v>25000</v>
      </c>
      <c r="I30" s="15">
        <f t="shared" si="0"/>
        <v>25000</v>
      </c>
    </row>
    <row r="31" spans="2:9" x14ac:dyDescent="0.25">
      <c r="B31" s="9" t="s">
        <v>239</v>
      </c>
      <c r="C31" s="33"/>
      <c r="D31" s="33">
        <v>4</v>
      </c>
      <c r="E31" s="34">
        <v>4</v>
      </c>
      <c r="F31" s="34"/>
      <c r="G31" s="33">
        <v>4</v>
      </c>
      <c r="H31" s="15">
        <v>450</v>
      </c>
      <c r="I31" s="15">
        <f t="shared" si="0"/>
        <v>1800</v>
      </c>
    </row>
    <row r="32" spans="2:9" x14ac:dyDescent="0.25">
      <c r="B32" s="9" t="s">
        <v>240</v>
      </c>
      <c r="C32" s="33"/>
      <c r="D32" s="33">
        <v>2</v>
      </c>
      <c r="E32" s="34">
        <v>2</v>
      </c>
      <c r="F32" s="34"/>
      <c r="G32" s="33">
        <v>2</v>
      </c>
      <c r="H32" s="15">
        <v>790</v>
      </c>
      <c r="I32" s="15">
        <f t="shared" si="0"/>
        <v>1580</v>
      </c>
    </row>
    <row r="33" spans="2:12" x14ac:dyDescent="0.25">
      <c r="B33" s="9" t="s">
        <v>241</v>
      </c>
      <c r="C33" s="33"/>
      <c r="D33" s="33">
        <v>4</v>
      </c>
      <c r="E33" s="34">
        <v>4</v>
      </c>
      <c r="F33" s="34"/>
      <c r="G33" s="33">
        <v>4</v>
      </c>
      <c r="H33" s="15">
        <v>1000</v>
      </c>
      <c r="I33" s="15">
        <f t="shared" si="0"/>
        <v>4000</v>
      </c>
    </row>
    <row r="34" spans="2:12" x14ac:dyDescent="0.25">
      <c r="B34" s="9" t="s">
        <v>242</v>
      </c>
      <c r="C34" s="33"/>
      <c r="D34" s="33">
        <v>4</v>
      </c>
      <c r="E34" s="34">
        <v>4</v>
      </c>
      <c r="F34" s="34"/>
      <c r="G34" s="33">
        <v>4</v>
      </c>
      <c r="H34" s="15">
        <v>3200</v>
      </c>
      <c r="I34" s="15">
        <f t="shared" si="0"/>
        <v>12800</v>
      </c>
    </row>
    <row r="35" spans="2:12" x14ac:dyDescent="0.25">
      <c r="B35" s="9" t="s">
        <v>243</v>
      </c>
      <c r="C35" s="33"/>
      <c r="D35" s="33">
        <v>4</v>
      </c>
      <c r="E35" s="34">
        <v>4</v>
      </c>
      <c r="F35" s="34"/>
      <c r="G35" s="33">
        <v>4</v>
      </c>
      <c r="H35" s="15">
        <v>1800</v>
      </c>
      <c r="I35" s="15">
        <f t="shared" si="0"/>
        <v>7200</v>
      </c>
    </row>
    <row r="36" spans="2:12" x14ac:dyDescent="0.25">
      <c r="B36" s="9" t="s">
        <v>244</v>
      </c>
      <c r="C36" s="33"/>
      <c r="D36" s="33">
        <v>4</v>
      </c>
      <c r="E36" s="34">
        <v>4</v>
      </c>
      <c r="F36" s="34"/>
      <c r="G36" s="33">
        <v>4</v>
      </c>
      <c r="H36" s="15">
        <v>900</v>
      </c>
      <c r="I36" s="15">
        <f t="shared" si="0"/>
        <v>3600</v>
      </c>
    </row>
    <row r="37" spans="2:12" ht="30" x14ac:dyDescent="0.25">
      <c r="B37" s="9" t="s">
        <v>245</v>
      </c>
      <c r="C37" s="33"/>
      <c r="D37" s="33">
        <v>10</v>
      </c>
      <c r="E37" s="34">
        <v>10</v>
      </c>
      <c r="F37" s="34"/>
      <c r="G37" s="33">
        <v>10</v>
      </c>
      <c r="H37" s="15">
        <v>1200</v>
      </c>
      <c r="I37" s="15">
        <f t="shared" si="0"/>
        <v>12000</v>
      </c>
    </row>
    <row r="38" spans="2:12" ht="30" x14ac:dyDescent="0.25">
      <c r="B38" s="9" t="s">
        <v>246</v>
      </c>
      <c r="C38" s="33"/>
      <c r="D38" s="33">
        <v>8</v>
      </c>
      <c r="E38" s="34">
        <v>8</v>
      </c>
      <c r="F38" s="34"/>
      <c r="G38" s="33">
        <v>8</v>
      </c>
      <c r="H38" s="15">
        <v>900</v>
      </c>
      <c r="I38" s="15">
        <f t="shared" si="0"/>
        <v>7200</v>
      </c>
    </row>
    <row r="39" spans="2:12" x14ac:dyDescent="0.25">
      <c r="B39" s="9" t="s">
        <v>247</v>
      </c>
      <c r="C39" s="14"/>
      <c r="D39" s="33">
        <v>24</v>
      </c>
      <c r="E39" s="34">
        <v>24</v>
      </c>
      <c r="F39" s="34"/>
      <c r="G39" s="33">
        <v>24</v>
      </c>
      <c r="H39" s="15">
        <v>600</v>
      </c>
      <c r="I39" s="15">
        <f t="shared" si="0"/>
        <v>14400</v>
      </c>
      <c r="L39" s="16"/>
    </row>
    <row r="40" spans="2:12" x14ac:dyDescent="0.25">
      <c r="B40" s="9" t="s">
        <v>248</v>
      </c>
      <c r="C40" s="14"/>
      <c r="D40" s="33">
        <v>10</v>
      </c>
      <c r="E40" s="34">
        <v>10</v>
      </c>
      <c r="F40" s="34"/>
      <c r="G40" s="33">
        <v>10</v>
      </c>
      <c r="H40" s="15">
        <v>800</v>
      </c>
      <c r="I40" s="15">
        <f t="shared" si="0"/>
        <v>8000</v>
      </c>
      <c r="L40" s="16"/>
    </row>
    <row r="41" spans="2:12" x14ac:dyDescent="0.25">
      <c r="B41" s="9" t="s">
        <v>249</v>
      </c>
      <c r="C41" s="14"/>
      <c r="D41" s="33">
        <v>4</v>
      </c>
      <c r="E41" s="34">
        <v>4</v>
      </c>
      <c r="F41" s="34"/>
      <c r="G41" s="33">
        <v>4</v>
      </c>
      <c r="H41" s="15">
        <v>1400</v>
      </c>
      <c r="I41" s="15">
        <f t="shared" si="0"/>
        <v>5600</v>
      </c>
      <c r="L41" s="16"/>
    </row>
    <row r="42" spans="2:12" ht="30" x14ac:dyDescent="0.25">
      <c r="B42" s="9" t="s">
        <v>250</v>
      </c>
      <c r="C42" s="14"/>
      <c r="D42" s="33">
        <v>6</v>
      </c>
      <c r="E42" s="34">
        <v>6</v>
      </c>
      <c r="F42" s="34"/>
      <c r="G42" s="33">
        <v>6</v>
      </c>
      <c r="H42" s="15">
        <v>1450</v>
      </c>
      <c r="I42" s="15">
        <f t="shared" si="0"/>
        <v>8700</v>
      </c>
      <c r="L42" s="16"/>
    </row>
    <row r="43" spans="2:12" ht="26.25" customHeight="1" x14ac:dyDescent="0.25">
      <c r="B43" s="9" t="s">
        <v>262</v>
      </c>
      <c r="C43" s="33"/>
      <c r="D43" s="33">
        <v>4</v>
      </c>
      <c r="E43" s="34">
        <v>4</v>
      </c>
      <c r="F43" s="34"/>
      <c r="G43" s="33">
        <v>4</v>
      </c>
      <c r="H43" s="15">
        <v>1300</v>
      </c>
      <c r="I43" s="15">
        <f t="shared" si="0"/>
        <v>5200</v>
      </c>
      <c r="L43" s="16"/>
    </row>
    <row r="44" spans="2:12" x14ac:dyDescent="0.25">
      <c r="B44" s="9" t="s">
        <v>251</v>
      </c>
      <c r="C44" s="14"/>
      <c r="D44" s="33">
        <v>4</v>
      </c>
      <c r="E44" s="34">
        <v>4</v>
      </c>
      <c r="F44" s="34"/>
      <c r="G44" s="33">
        <v>4</v>
      </c>
      <c r="H44" s="15">
        <v>1240</v>
      </c>
      <c r="I44" s="15">
        <f t="shared" si="0"/>
        <v>4960</v>
      </c>
      <c r="L44" s="16"/>
    </row>
    <row r="45" spans="2:12" x14ac:dyDescent="0.25">
      <c r="B45" s="11" t="s">
        <v>252</v>
      </c>
      <c r="C45" s="14"/>
      <c r="D45" s="33">
        <v>3</v>
      </c>
      <c r="E45" s="34">
        <v>3</v>
      </c>
      <c r="F45" s="34"/>
      <c r="G45" s="33">
        <v>3</v>
      </c>
      <c r="H45" s="15">
        <v>900</v>
      </c>
      <c r="I45" s="15">
        <f t="shared" si="0"/>
        <v>2700</v>
      </c>
      <c r="L45" s="16"/>
    </row>
    <row r="46" spans="2:12" x14ac:dyDescent="0.25">
      <c r="B46" s="11" t="s">
        <v>254</v>
      </c>
      <c r="C46" s="13"/>
      <c r="D46" s="33">
        <v>4</v>
      </c>
      <c r="E46" s="34">
        <v>4</v>
      </c>
      <c r="F46" s="34"/>
      <c r="G46" s="33">
        <v>4</v>
      </c>
      <c r="H46" s="15">
        <v>800</v>
      </c>
      <c r="I46" s="15">
        <f t="shared" si="0"/>
        <v>3200</v>
      </c>
      <c r="L46" s="16"/>
    </row>
    <row r="47" spans="2:12" x14ac:dyDescent="0.25">
      <c r="B47" s="11" t="s">
        <v>253</v>
      </c>
      <c r="C47" s="13"/>
      <c r="D47" s="33">
        <v>4</v>
      </c>
      <c r="E47" s="34">
        <v>4</v>
      </c>
      <c r="F47" s="34"/>
      <c r="G47" s="33">
        <v>4</v>
      </c>
      <c r="H47" s="15">
        <v>1400</v>
      </c>
      <c r="I47" s="15">
        <f t="shared" si="0"/>
        <v>5600</v>
      </c>
      <c r="L47" s="16"/>
    </row>
    <row r="48" spans="2:12" x14ac:dyDescent="0.25">
      <c r="B48" s="11" t="s">
        <v>255</v>
      </c>
      <c r="C48" s="13"/>
      <c r="D48" s="33">
        <v>4</v>
      </c>
      <c r="E48" s="34">
        <v>4</v>
      </c>
      <c r="F48" s="34"/>
      <c r="G48" s="33">
        <v>4</v>
      </c>
      <c r="H48" s="15">
        <v>600</v>
      </c>
      <c r="I48" s="15">
        <f t="shared" si="0"/>
        <v>2400</v>
      </c>
      <c r="L48" s="16"/>
    </row>
    <row r="49" spans="2:12" x14ac:dyDescent="0.25">
      <c r="B49" s="11" t="s">
        <v>256</v>
      </c>
      <c r="C49" s="13"/>
      <c r="D49" s="33">
        <v>4</v>
      </c>
      <c r="E49" s="34">
        <v>4</v>
      </c>
      <c r="F49" s="34"/>
      <c r="G49" s="33">
        <v>4</v>
      </c>
      <c r="H49" s="15">
        <v>4950</v>
      </c>
      <c r="I49" s="15">
        <f t="shared" si="0"/>
        <v>19800</v>
      </c>
      <c r="L49" s="16"/>
    </row>
    <row r="50" spans="2:12" x14ac:dyDescent="0.25">
      <c r="B50" s="11" t="s">
        <v>257</v>
      </c>
      <c r="C50" s="13"/>
      <c r="D50" s="33">
        <v>1</v>
      </c>
      <c r="E50" s="34">
        <v>1</v>
      </c>
      <c r="F50" s="34"/>
      <c r="G50" s="33">
        <v>1</v>
      </c>
      <c r="H50" s="15">
        <v>6500</v>
      </c>
      <c r="I50" s="15">
        <f t="shared" si="0"/>
        <v>6500</v>
      </c>
      <c r="L50" s="16"/>
    </row>
    <row r="51" spans="2:12" x14ac:dyDescent="0.25">
      <c r="B51" s="11" t="s">
        <v>258</v>
      </c>
      <c r="C51" s="13"/>
      <c r="D51" s="33">
        <v>6</v>
      </c>
      <c r="E51" s="34">
        <v>6</v>
      </c>
      <c r="F51" s="34"/>
      <c r="G51" s="33">
        <v>6</v>
      </c>
      <c r="H51" s="15">
        <v>400</v>
      </c>
      <c r="I51" s="15">
        <f t="shared" si="0"/>
        <v>2400</v>
      </c>
      <c r="L51" s="16"/>
    </row>
    <row r="52" spans="2:12" x14ac:dyDescent="0.25">
      <c r="B52" s="11" t="s">
        <v>259</v>
      </c>
      <c r="C52" s="13"/>
      <c r="D52" s="33">
        <v>4</v>
      </c>
      <c r="E52" s="34">
        <v>4</v>
      </c>
      <c r="F52" s="34"/>
      <c r="G52" s="33">
        <v>4</v>
      </c>
      <c r="H52" s="15">
        <v>650</v>
      </c>
      <c r="I52" s="15">
        <f t="shared" si="0"/>
        <v>2600</v>
      </c>
      <c r="L52" s="16"/>
    </row>
    <row r="53" spans="2:12" x14ac:dyDescent="0.25">
      <c r="B53" s="11" t="s">
        <v>260</v>
      </c>
      <c r="C53" s="13"/>
      <c r="D53" s="33">
        <v>6</v>
      </c>
      <c r="E53" s="34">
        <v>6</v>
      </c>
      <c r="F53" s="34"/>
      <c r="G53" s="33">
        <v>6</v>
      </c>
      <c r="H53" s="15">
        <v>520</v>
      </c>
      <c r="I53" s="15">
        <f t="shared" si="0"/>
        <v>3120</v>
      </c>
      <c r="L53" s="16"/>
    </row>
    <row r="54" spans="2:12" x14ac:dyDescent="0.25">
      <c r="B54" s="11" t="s">
        <v>294</v>
      </c>
      <c r="C54" s="13"/>
      <c r="D54" s="33">
        <v>4</v>
      </c>
      <c r="E54" s="34">
        <v>4</v>
      </c>
      <c r="F54" s="34"/>
      <c r="G54" s="33">
        <v>4</v>
      </c>
      <c r="H54" s="15">
        <v>900</v>
      </c>
      <c r="I54" s="15">
        <f t="shared" si="0"/>
        <v>3600</v>
      </c>
      <c r="L54" s="16"/>
    </row>
    <row r="55" spans="2:12" ht="30" x14ac:dyDescent="0.25">
      <c r="B55" s="11" t="s">
        <v>281</v>
      </c>
      <c r="C55" s="13"/>
      <c r="D55" s="33">
        <v>4</v>
      </c>
      <c r="E55" s="34">
        <v>4</v>
      </c>
      <c r="F55" s="34"/>
      <c r="G55" s="33">
        <v>4</v>
      </c>
      <c r="H55" s="15">
        <v>6480</v>
      </c>
      <c r="I55" s="15">
        <f t="shared" si="0"/>
        <v>25920</v>
      </c>
      <c r="L55" s="16"/>
    </row>
    <row r="56" spans="2:12" ht="30" x14ac:dyDescent="0.25">
      <c r="B56" s="11" t="s">
        <v>282</v>
      </c>
      <c r="C56" s="13"/>
      <c r="D56" s="33">
        <v>3</v>
      </c>
      <c r="E56" s="34">
        <v>3</v>
      </c>
      <c r="F56" s="34"/>
      <c r="G56" s="33">
        <v>3</v>
      </c>
      <c r="H56" s="15">
        <v>1512</v>
      </c>
      <c r="I56" s="15">
        <f t="shared" si="0"/>
        <v>4536</v>
      </c>
      <c r="L56" s="16"/>
    </row>
    <row r="57" spans="2:12" ht="30" x14ac:dyDescent="0.25">
      <c r="B57" s="11" t="s">
        <v>283</v>
      </c>
      <c r="C57" s="13"/>
      <c r="D57" s="33">
        <v>4</v>
      </c>
      <c r="E57" s="34">
        <v>4</v>
      </c>
      <c r="F57" s="34"/>
      <c r="G57" s="33">
        <v>4</v>
      </c>
      <c r="H57" s="15">
        <v>6480</v>
      </c>
      <c r="I57" s="15">
        <f t="shared" si="0"/>
        <v>25920</v>
      </c>
      <c r="L57" s="16"/>
    </row>
    <row r="58" spans="2:12" ht="30" x14ac:dyDescent="0.25">
      <c r="B58" s="11" t="s">
        <v>285</v>
      </c>
      <c r="C58" s="13"/>
      <c r="D58" s="33">
        <v>10</v>
      </c>
      <c r="E58" s="34">
        <v>10</v>
      </c>
      <c r="F58" s="34"/>
      <c r="G58" s="33">
        <v>10</v>
      </c>
      <c r="H58" s="15">
        <v>1260</v>
      </c>
      <c r="I58" s="15">
        <f t="shared" si="0"/>
        <v>12600</v>
      </c>
      <c r="L58" s="16"/>
    </row>
    <row r="59" spans="2:12" x14ac:dyDescent="0.25">
      <c r="B59" s="11" t="s">
        <v>286</v>
      </c>
      <c r="C59" s="13"/>
      <c r="D59" s="33">
        <v>2</v>
      </c>
      <c r="E59" s="34">
        <v>2</v>
      </c>
      <c r="F59" s="34"/>
      <c r="G59" s="33">
        <v>2</v>
      </c>
      <c r="H59" s="15">
        <v>468</v>
      </c>
      <c r="I59" s="15">
        <f t="shared" si="0"/>
        <v>936</v>
      </c>
      <c r="L59" s="16"/>
    </row>
    <row r="60" spans="2:12" x14ac:dyDescent="0.25">
      <c r="B60" s="11" t="s">
        <v>287</v>
      </c>
      <c r="C60" s="13"/>
      <c r="D60" s="33">
        <v>36</v>
      </c>
      <c r="E60" s="34">
        <v>36</v>
      </c>
      <c r="F60" s="34"/>
      <c r="G60" s="33">
        <v>36</v>
      </c>
      <c r="H60" s="21">
        <v>25920</v>
      </c>
      <c r="I60" s="15">
        <f t="shared" si="0"/>
        <v>933120</v>
      </c>
      <c r="L60" s="16"/>
    </row>
    <row r="61" spans="2:12" x14ac:dyDescent="0.25">
      <c r="B61" s="11" t="s">
        <v>288</v>
      </c>
      <c r="C61" s="13"/>
      <c r="D61" s="33">
        <v>20</v>
      </c>
      <c r="E61" s="34">
        <v>20</v>
      </c>
      <c r="F61" s="34"/>
      <c r="G61" s="33">
        <v>20</v>
      </c>
      <c r="H61" s="21">
        <v>18000</v>
      </c>
      <c r="I61" s="15">
        <f t="shared" si="0"/>
        <v>360000</v>
      </c>
      <c r="L61" s="16"/>
    </row>
    <row r="62" spans="2:12" x14ac:dyDescent="0.25">
      <c r="B62" s="11" t="s">
        <v>284</v>
      </c>
      <c r="C62" s="13"/>
      <c r="D62" s="33">
        <v>4</v>
      </c>
      <c r="E62" s="34">
        <v>4</v>
      </c>
      <c r="F62" s="34"/>
      <c r="G62" s="33">
        <v>4</v>
      </c>
      <c r="H62" s="15">
        <v>1260</v>
      </c>
      <c r="I62" s="15">
        <f t="shared" si="0"/>
        <v>5040</v>
      </c>
      <c r="L62" s="16"/>
    </row>
    <row r="63" spans="2:12" x14ac:dyDescent="0.25">
      <c r="B63" s="11" t="s">
        <v>289</v>
      </c>
      <c r="C63" s="13"/>
      <c r="D63" s="33">
        <v>6</v>
      </c>
      <c r="E63" s="34">
        <v>6</v>
      </c>
      <c r="F63" s="34"/>
      <c r="G63" s="33">
        <v>6</v>
      </c>
      <c r="H63" s="15">
        <v>2370</v>
      </c>
      <c r="I63" s="15">
        <f t="shared" si="0"/>
        <v>14220</v>
      </c>
      <c r="L63" s="16"/>
    </row>
    <row r="64" spans="2:12" x14ac:dyDescent="0.25">
      <c r="B64" s="11" t="s">
        <v>290</v>
      </c>
      <c r="C64" s="13"/>
      <c r="D64" s="33">
        <v>12</v>
      </c>
      <c r="E64" s="34">
        <v>12</v>
      </c>
      <c r="F64" s="34"/>
      <c r="G64" s="33">
        <v>12</v>
      </c>
      <c r="H64" s="15">
        <v>1252.8</v>
      </c>
      <c r="I64" s="15">
        <f t="shared" si="0"/>
        <v>15033.599999999999</v>
      </c>
      <c r="L64" s="16"/>
    </row>
    <row r="65" spans="2:12" x14ac:dyDescent="0.25">
      <c r="B65" s="11" t="s">
        <v>291</v>
      </c>
      <c r="C65" s="13"/>
      <c r="D65" s="33">
        <v>24</v>
      </c>
      <c r="E65" s="34">
        <v>24</v>
      </c>
      <c r="F65" s="34"/>
      <c r="G65" s="33">
        <v>24</v>
      </c>
      <c r="H65" s="15">
        <v>1252.8</v>
      </c>
      <c r="I65" s="15">
        <f t="shared" si="0"/>
        <v>30067.199999999997</v>
      </c>
      <c r="L65" s="16"/>
    </row>
    <row r="66" spans="2:12" ht="30" x14ac:dyDescent="0.25">
      <c r="B66" s="11" t="s">
        <v>292</v>
      </c>
      <c r="C66" s="13"/>
      <c r="D66" s="33">
        <v>10</v>
      </c>
      <c r="E66" s="34">
        <v>10</v>
      </c>
      <c r="F66" s="34"/>
      <c r="G66" s="33">
        <v>10</v>
      </c>
      <c r="H66" s="15">
        <v>2520</v>
      </c>
      <c r="I66" s="15">
        <f t="shared" si="0"/>
        <v>25200</v>
      </c>
      <c r="L66" s="16"/>
    </row>
    <row r="67" spans="2:12" x14ac:dyDescent="0.25">
      <c r="B67" s="11" t="s">
        <v>293</v>
      </c>
      <c r="C67" s="13"/>
      <c r="D67" s="33">
        <v>2</v>
      </c>
      <c r="E67" s="34">
        <v>2</v>
      </c>
      <c r="F67" s="34"/>
      <c r="G67" s="33">
        <v>2</v>
      </c>
      <c r="H67" s="15">
        <v>1224</v>
      </c>
      <c r="I67" s="15">
        <f t="shared" si="0"/>
        <v>2448</v>
      </c>
      <c r="L67" s="16"/>
    </row>
    <row r="68" spans="2:12" ht="30" x14ac:dyDescent="0.25">
      <c r="B68" s="11" t="s">
        <v>279</v>
      </c>
      <c r="C68" s="13"/>
      <c r="D68" s="33">
        <v>20</v>
      </c>
      <c r="E68" s="34">
        <v>20</v>
      </c>
      <c r="F68" s="34"/>
      <c r="G68" s="33">
        <v>20</v>
      </c>
      <c r="H68" s="15">
        <v>550</v>
      </c>
      <c r="I68" s="15">
        <f>+H68*G68</f>
        <v>11000</v>
      </c>
      <c r="L68" s="16"/>
    </row>
    <row r="69" spans="2:12" x14ac:dyDescent="0.25">
      <c r="B69" s="11" t="s">
        <v>280</v>
      </c>
      <c r="C69" s="13"/>
      <c r="D69" s="33">
        <v>3</v>
      </c>
      <c r="E69" s="34">
        <v>3</v>
      </c>
      <c r="F69" s="34"/>
      <c r="G69" s="33">
        <v>3</v>
      </c>
      <c r="H69" s="15">
        <v>3680</v>
      </c>
      <c r="I69" s="15">
        <f>+H69*G69</f>
        <v>11040</v>
      </c>
      <c r="L69" s="16"/>
    </row>
    <row r="70" spans="2:12" ht="25.5" x14ac:dyDescent="0.25">
      <c r="B70" s="76" t="s">
        <v>261</v>
      </c>
      <c r="C70" s="13"/>
      <c r="D70" s="33">
        <v>2</v>
      </c>
      <c r="E70" s="34">
        <v>2</v>
      </c>
      <c r="F70" s="34"/>
      <c r="G70" s="33">
        <v>2</v>
      </c>
      <c r="H70" s="15">
        <v>1680</v>
      </c>
      <c r="I70" s="15">
        <f>+H70*G70</f>
        <v>3360</v>
      </c>
      <c r="L70" s="16"/>
    </row>
    <row r="71" spans="2:12" x14ac:dyDescent="0.25">
      <c r="B71" s="19" t="s">
        <v>174</v>
      </c>
      <c r="C71" s="34"/>
      <c r="D71" s="34"/>
      <c r="E71" s="34"/>
      <c r="F71" s="34"/>
      <c r="G71" s="34"/>
      <c r="H71" s="15"/>
      <c r="I71" s="15">
        <f>SUM(I14:I70)</f>
        <v>2101830.7999999998</v>
      </c>
      <c r="L71" s="16"/>
    </row>
    <row r="72" spans="2:12" x14ac:dyDescent="0.25">
      <c r="B72" s="97"/>
      <c r="C72" s="98"/>
      <c r="D72" s="98"/>
      <c r="E72" s="98"/>
      <c r="F72" s="98"/>
      <c r="G72" s="98"/>
      <c r="H72" s="99"/>
      <c r="I72" s="99"/>
    </row>
    <row r="73" spans="2:12" x14ac:dyDescent="0.25">
      <c r="B73" s="97"/>
      <c r="C73" s="98"/>
      <c r="D73" s="98"/>
      <c r="E73" s="98"/>
      <c r="F73" s="98"/>
      <c r="G73" s="98"/>
      <c r="H73" s="99"/>
      <c r="I73" s="99"/>
    </row>
    <row r="74" spans="2:12" x14ac:dyDescent="0.25">
      <c r="B74" s="97"/>
      <c r="C74" s="98"/>
      <c r="D74" s="98"/>
      <c r="E74" s="98"/>
      <c r="F74" s="98"/>
      <c r="G74" s="98"/>
      <c r="H74" s="99"/>
      <c r="I74" s="99"/>
    </row>
    <row r="75" spans="2:12" x14ac:dyDescent="0.25">
      <c r="B75" s="100"/>
      <c r="C75" s="101"/>
      <c r="D75" s="101"/>
      <c r="E75" s="101"/>
      <c r="F75" s="101"/>
      <c r="G75" s="101"/>
      <c r="H75" s="101"/>
      <c r="I75" s="102"/>
    </row>
    <row r="76" spans="2:12" x14ac:dyDescent="0.25">
      <c r="B76" s="100" t="s">
        <v>185</v>
      </c>
      <c r="C76" s="100"/>
      <c r="D76" s="101"/>
      <c r="E76" s="101"/>
      <c r="F76" s="101"/>
      <c r="G76" s="101"/>
      <c r="H76" s="101" t="s">
        <v>186</v>
      </c>
      <c r="I76" s="102"/>
    </row>
    <row r="77" spans="2:12" x14ac:dyDescent="0.25">
      <c r="B77" s="103" t="s">
        <v>187</v>
      </c>
      <c r="C77" s="100"/>
      <c r="D77" s="101"/>
      <c r="E77" s="101"/>
      <c r="F77" s="101"/>
      <c r="G77" s="104"/>
      <c r="H77" s="104" t="s">
        <v>188</v>
      </c>
      <c r="I77" s="105"/>
    </row>
    <row r="78" spans="2:12" x14ac:dyDescent="0.25">
      <c r="B78" s="100"/>
      <c r="C78" s="106" t="s">
        <v>210</v>
      </c>
      <c r="D78" s="106"/>
      <c r="E78" s="106"/>
      <c r="F78" s="107"/>
      <c r="G78" s="106"/>
      <c r="H78" s="101"/>
      <c r="I78" s="102"/>
    </row>
    <row r="79" spans="2:12" x14ac:dyDescent="0.25">
      <c r="B79" s="100"/>
      <c r="C79" s="108" t="s">
        <v>189</v>
      </c>
      <c r="D79" s="108"/>
      <c r="E79" s="108"/>
      <c r="F79" s="106"/>
      <c r="G79" s="106"/>
      <c r="H79" s="101"/>
      <c r="I79" s="102"/>
    </row>
    <row r="80" spans="2:12" x14ac:dyDescent="0.25">
      <c r="B80" s="133"/>
      <c r="C80" s="133"/>
      <c r="D80" s="109"/>
      <c r="E80" s="106"/>
      <c r="F80" s="106"/>
      <c r="G80" s="106"/>
      <c r="H80" s="101"/>
      <c r="I80" s="102"/>
    </row>
    <row r="81" spans="2:9" x14ac:dyDescent="0.25">
      <c r="B81" s="110"/>
      <c r="C81" s="110"/>
      <c r="D81" s="100"/>
      <c r="E81" s="101"/>
      <c r="F81" s="101"/>
      <c r="G81" s="101"/>
      <c r="H81" s="101"/>
      <c r="I81" s="102"/>
    </row>
    <row r="82" spans="2:9" x14ac:dyDescent="0.25">
      <c r="B82" s="111"/>
      <c r="C82" s="111"/>
      <c r="D82" s="111"/>
      <c r="E82" s="111"/>
      <c r="F82" s="111"/>
      <c r="G82" s="111"/>
      <c r="H82" s="111"/>
      <c r="I82" s="111"/>
    </row>
    <row r="85" spans="2:9" x14ac:dyDescent="0.25">
      <c r="B85" s="16"/>
    </row>
    <row r="86" spans="2:9" x14ac:dyDescent="0.25">
      <c r="B86" s="16"/>
      <c r="C86" s="16"/>
    </row>
    <row r="87" spans="2:9" x14ac:dyDescent="0.25">
      <c r="B87" s="16"/>
      <c r="C87" s="16"/>
    </row>
    <row r="88" spans="2:9" x14ac:dyDescent="0.25">
      <c r="B88" s="16"/>
      <c r="C88" s="16"/>
    </row>
    <row r="89" spans="2:9" x14ac:dyDescent="0.25">
      <c r="B89" s="16"/>
      <c r="C89" s="16"/>
    </row>
    <row r="90" spans="2:9" x14ac:dyDescent="0.25">
      <c r="B90" s="16"/>
      <c r="C90" s="35"/>
    </row>
    <row r="91" spans="2:9" x14ac:dyDescent="0.25">
      <c r="B91" s="16"/>
      <c r="C91" s="36"/>
    </row>
    <row r="92" spans="2:9" x14ac:dyDescent="0.25">
      <c r="B92" s="16"/>
      <c r="C92" s="36"/>
    </row>
    <row r="93" spans="2:9" x14ac:dyDescent="0.25">
      <c r="B93" s="16"/>
    </row>
    <row r="94" spans="2:9" x14ac:dyDescent="0.25">
      <c r="B94" s="16"/>
    </row>
    <row r="95" spans="2:9" x14ac:dyDescent="0.25">
      <c r="B95" s="16"/>
    </row>
    <row r="96" spans="2:9" x14ac:dyDescent="0.25">
      <c r="B96" s="16"/>
    </row>
    <row r="97" spans="2:3" x14ac:dyDescent="0.25">
      <c r="B97" s="16"/>
    </row>
    <row r="98" spans="2:3" x14ac:dyDescent="0.25">
      <c r="B98" s="16"/>
    </row>
    <row r="99" spans="2:3" x14ac:dyDescent="0.25">
      <c r="B99" s="16"/>
    </row>
    <row r="100" spans="2:3" x14ac:dyDescent="0.25">
      <c r="B100" s="16"/>
    </row>
    <row r="101" spans="2:3" x14ac:dyDescent="0.25">
      <c r="B101" s="16"/>
    </row>
    <row r="102" spans="2:3" x14ac:dyDescent="0.25">
      <c r="B102" s="16"/>
    </row>
    <row r="103" spans="2:3" x14ac:dyDescent="0.25">
      <c r="B103" s="16"/>
    </row>
    <row r="104" spans="2:3" x14ac:dyDescent="0.25">
      <c r="B104" s="16"/>
    </row>
    <row r="105" spans="2:3" x14ac:dyDescent="0.25">
      <c r="B105" s="16"/>
    </row>
    <row r="106" spans="2:3" x14ac:dyDescent="0.25">
      <c r="B106" s="16"/>
    </row>
    <row r="107" spans="2:3" x14ac:dyDescent="0.25">
      <c r="B107" s="16"/>
    </row>
    <row r="108" spans="2:3" x14ac:dyDescent="0.25">
      <c r="B108" s="16"/>
    </row>
    <row r="109" spans="2:3" x14ac:dyDescent="0.25">
      <c r="B109" s="16"/>
    </row>
    <row r="111" spans="2:3" x14ac:dyDescent="0.25">
      <c r="B111" s="35"/>
      <c r="C111" s="35"/>
    </row>
    <row r="112" spans="2:3" x14ac:dyDescent="0.25">
      <c r="B112" s="35"/>
    </row>
    <row r="114" spans="2:2" x14ac:dyDescent="0.25">
      <c r="B114" s="35"/>
    </row>
  </sheetData>
  <mergeCells count="7">
    <mergeCell ref="B80:C80"/>
    <mergeCell ref="G7:H7"/>
    <mergeCell ref="I7:I10"/>
    <mergeCell ref="B12:B13"/>
    <mergeCell ref="C12:C13"/>
    <mergeCell ref="E12:E13"/>
    <mergeCell ref="E10:G10"/>
  </mergeCells>
  <pageMargins left="0.25" right="0.25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INVENTARIO MAT. OFICINA </vt:lpstr>
      <vt:lpstr>INVENTARIO MAT. LIMPIEZA</vt:lpstr>
      <vt:lpstr>INVENTARIO MAT</vt:lpstr>
      <vt:lpstr>INVENTARIO MAT. COCINA</vt:lpstr>
      <vt:lpstr>'INVENTARIO MAT'!Área_de_impresión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ENC. CONTABILIDAD</cp:lastModifiedBy>
  <cp:lastPrinted>2024-12-03T14:01:19Z</cp:lastPrinted>
  <dcterms:created xsi:type="dcterms:W3CDTF">2024-02-09T11:45:28Z</dcterms:created>
  <dcterms:modified xsi:type="dcterms:W3CDTF">2024-12-13T16:33:53Z</dcterms:modified>
</cp:coreProperties>
</file>