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Transparencia 2022\Julio 2022\"/>
    </mc:Choice>
  </mc:AlternateContent>
  <bookViews>
    <workbookView xWindow="0" yWindow="0" windowWidth="25125" windowHeight="12330"/>
  </bookViews>
  <sheets>
    <sheet name="COMPROMISO DEUDA JUNIO 2022" sheetId="1" r:id="rId1"/>
  </sheets>
  <externalReferences>
    <externalReference r:id="rId2"/>
  </externalReferences>
  <definedNames>
    <definedName name="_xlnm.Print_Area" localSheetId="0">'COMPROMISO DEUDA JUNIO 2022'!$A$1:$I$59</definedName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G45" i="1" l="1"/>
  <c r="I33" i="1" l="1"/>
  <c r="I34" i="1"/>
  <c r="I13" i="1"/>
  <c r="I12" i="1" l="1"/>
  <c r="F45" i="1" l="1"/>
  <c r="I27" i="1"/>
  <c r="I24" i="1"/>
  <c r="H45" i="1"/>
  <c r="I8" i="1"/>
  <c r="I9" i="1"/>
  <c r="I10" i="1"/>
  <c r="I11" i="1"/>
  <c r="I14" i="1"/>
  <c r="I15" i="1"/>
  <c r="I16" i="1"/>
  <c r="I17" i="1"/>
  <c r="I18" i="1"/>
  <c r="I19" i="1"/>
  <c r="I20" i="1"/>
  <c r="I21" i="1"/>
  <c r="I22" i="1"/>
  <c r="I23" i="1"/>
  <c r="I26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4" i="1"/>
  <c r="I45" i="1" l="1"/>
  <c r="E45" i="1"/>
</calcChain>
</file>

<file path=xl/sharedStrings.xml><?xml version="1.0" encoding="utf-8"?>
<sst xmlns="http://schemas.openxmlformats.org/spreadsheetml/2006/main" count="124" uniqueCount="79">
  <si>
    <t xml:space="preserve">SERVICIO NACIONAL DE SALUD </t>
  </si>
  <si>
    <t xml:space="preserve">DIRECCION DE FISCALIZACION Y CONTROL </t>
  </si>
  <si>
    <t>SRS:____IV____</t>
  </si>
  <si>
    <t>NO</t>
  </si>
  <si>
    <t xml:space="preserve">NOMBRES PROVEEDOR  </t>
  </si>
  <si>
    <t xml:space="preserve">COCEPTO DE COMPRA ( BREVE DESCRIPCION ) </t>
  </si>
  <si>
    <t>FUENTE DE FINANCIAMIENTO</t>
  </si>
  <si>
    <t>MONTO AÑOS ANTERIORES</t>
  </si>
  <si>
    <t>TOTAL ADEUDA</t>
  </si>
  <si>
    <t xml:space="preserve">TOTAL GENERAL </t>
  </si>
  <si>
    <t>MONTO AÑO 2021</t>
  </si>
  <si>
    <t xml:space="preserve">Enc. Depto. De Contbailidad </t>
  </si>
  <si>
    <t>Administrador</t>
  </si>
  <si>
    <t>Director General</t>
  </si>
  <si>
    <t>COMPROMISO DE DEUDAS 2022</t>
  </si>
  <si>
    <t>MES REPORTADO:_____________________</t>
  </si>
  <si>
    <t>ADRI - FARMA. S. A.</t>
  </si>
  <si>
    <t>ATLANTA PHARMACEUTICA, C. POR A.</t>
  </si>
  <si>
    <t>B &amp; H SERVICES &amp; O HECTOR ANT. SANTANA</t>
  </si>
  <si>
    <t>BANDER PACK,SRL.</t>
  </si>
  <si>
    <t>DIAGNOSTICOS INT.</t>
  </si>
  <si>
    <t>DISTRIBUIDORA GOMEZ &amp; GARCIA, S. A.</t>
  </si>
  <si>
    <t>ELECTRO SERVICIOS POCHE</t>
  </si>
  <si>
    <t>FAMEDIX, S. A.</t>
  </si>
  <si>
    <t>FARMACIA ANA JOSEFINA</t>
  </si>
  <si>
    <t>FARMACOS CONTINENTAL V &amp; C, CXA.</t>
  </si>
  <si>
    <t>FERRETERIA ARENERA CASA GRANDE, SRL.</t>
  </si>
  <si>
    <t>FERRETERIA DIMEICA</t>
  </si>
  <si>
    <t xml:space="preserve">FUMIAGRO </t>
  </si>
  <si>
    <t>GEMEDICA, S. R. L.</t>
  </si>
  <si>
    <t>GUIVAL MEDICAL, SRL.</t>
  </si>
  <si>
    <t>KELLY VALDEZ</t>
  </si>
  <si>
    <t>MACROTECH FARMACEUTICA S. R. L.</t>
  </si>
  <si>
    <t>MEDEK PHARMA, S. A.</t>
  </si>
  <si>
    <t>MEDI PROME,SRL.</t>
  </si>
  <si>
    <t>MFAG, PHARMACEUTICAL, CXA.</t>
  </si>
  <si>
    <t>MIEL FARMACEUTICA,SRL.</t>
  </si>
  <si>
    <t>MUEBLES VISMEL, S. R. L.</t>
  </si>
  <si>
    <t>PROMED</t>
  </si>
  <si>
    <t>RETECP, S. A.</t>
  </si>
  <si>
    <t>RODOLFO MOTA</t>
  </si>
  <si>
    <t>SEMCA GROUP ASOC,SRL.</t>
  </si>
  <si>
    <t>SEREDOCA,SRL</t>
  </si>
  <si>
    <t>SUPLIDORA DE CARNES  SAILIN</t>
  </si>
  <si>
    <t>TEODORO GARCIA SANCHEZ</t>
  </si>
  <si>
    <t>URGENCIAS MEDICAS, S. A.</t>
  </si>
  <si>
    <t>VIOMED, S.A.</t>
  </si>
  <si>
    <t>Y &amp; M, S. A.</t>
  </si>
  <si>
    <t>MATERIALES Y REATIVOS DE LABORATORIO</t>
  </si>
  <si>
    <t>FONDO REPONIBLE/VENTA DE SERVICIOS</t>
  </si>
  <si>
    <t>MEDICAMENTOS Y MATERIAL GASTABLE MEDICO</t>
  </si>
  <si>
    <t>REPARACION Y MANT.  DE EQUIPOS INDUSTRIALES</t>
  </si>
  <si>
    <t>MATERIALES DE PLOMERIA Y ELECTRICOS</t>
  </si>
  <si>
    <t>MEDICAMENTOS</t>
  </si>
  <si>
    <t>SERVICIOS EQUIPOS Y MAQUINAS INDUSTRIALES</t>
  </si>
  <si>
    <t>MATERIALES DE OFICINA</t>
  </si>
  <si>
    <t>ALIMENTOS</t>
  </si>
  <si>
    <t>SERVICIO DE FUMIGACION</t>
  </si>
  <si>
    <t xml:space="preserve">MATERIALES DE LABORATORIO </t>
  </si>
  <si>
    <t>REPARACION Y MANT. DE ARIES Y VENTILADORES</t>
  </si>
  <si>
    <t>MATERIALES DE LIMPIEZA</t>
  </si>
  <si>
    <t xml:space="preserve"> MATERIAL GASTABLE MEDICO</t>
  </si>
  <si>
    <t>VIACTICO</t>
  </si>
  <si>
    <t>REPARACION Y MANT. EQUIPOS ELECTRICOS</t>
  </si>
  <si>
    <t>MANTENIMIENTO Y REPARACIONES</t>
  </si>
  <si>
    <t xml:space="preserve">REPARACION Y MANT. EQUIPOS </t>
  </si>
  <si>
    <t xml:space="preserve">VENTA Y REPARACION DE COMPUTADORA </t>
  </si>
  <si>
    <t xml:space="preserve">ESTABLECIMIENTO: HOSPITAL MATERNO DRA. EVANGELINA RODRIGUEZ </t>
  </si>
  <si>
    <t>JUAN L. PERALTA</t>
  </si>
  <si>
    <t>COPEM</t>
  </si>
  <si>
    <t>B150000082</t>
  </si>
  <si>
    <t>B1500000044</t>
  </si>
  <si>
    <t>BIO NOVA</t>
  </si>
  <si>
    <t>MONTO AL 30 JULIO 2022</t>
  </si>
  <si>
    <t>MONTO AL  31 AL JUNIO 2022</t>
  </si>
  <si>
    <t>LEROMED PHARMA SRL</t>
  </si>
  <si>
    <t>P Y D RECYCLING</t>
  </si>
  <si>
    <t>NOTA</t>
  </si>
  <si>
    <t>SUPLIDORES CON EL RPE INHABILITADO, NO TIENEN RPE Y DGII SUSPENDIDO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</si>
</sst>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164" fontId="5" fillId="3" borderId="2" xfId="1" applyFont="1" applyFill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3" borderId="0" xfId="0" applyFont="1" applyFill="1" applyBorder="1" applyAlignment="1">
      <alignment horizontal="center"/>
    </xf>
    <xf numFmtId="164" fontId="2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4" fontId="5" fillId="3" borderId="0" xfId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5" fillId="0" borderId="2" xfId="0" applyFont="1" applyFill="1" applyBorder="1"/>
    <xf numFmtId="164" fontId="9" fillId="4" borderId="2" xfId="2" applyFont="1" applyFill="1" applyBorder="1" applyAlignment="1">
      <alignment wrapText="1"/>
    </xf>
    <xf numFmtId="0" fontId="9" fillId="4" borderId="2" xfId="0" applyFont="1" applyFill="1" applyBorder="1" applyAlignment="1">
      <alignment horizontal="center" wrapText="1"/>
    </xf>
    <xf numFmtId="164" fontId="9" fillId="4" borderId="2" xfId="2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wrapText="1"/>
    </xf>
    <xf numFmtId="164" fontId="9" fillId="4" borderId="2" xfId="2" applyFont="1" applyFill="1" applyBorder="1" applyAlignment="1"/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164" fontId="9" fillId="0" borderId="2" xfId="1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164" fontId="9" fillId="4" borderId="2" xfId="2" applyFont="1" applyFill="1" applyBorder="1" applyAlignment="1">
      <alignment vertical="center" wrapText="1"/>
    </xf>
    <xf numFmtId="164" fontId="9" fillId="4" borderId="2" xfId="2" applyFont="1" applyFill="1" applyBorder="1" applyAlignment="1">
      <alignment vertical="center"/>
    </xf>
    <xf numFmtId="164" fontId="5" fillId="3" borderId="2" xfId="0" applyNumberFormat="1" applyFont="1" applyFill="1" applyBorder="1" applyAlignment="1"/>
    <xf numFmtId="164" fontId="5" fillId="3" borderId="5" xfId="0" applyNumberFormat="1" applyFont="1" applyFill="1" applyBorder="1" applyAlignment="1">
      <alignment horizontal="right"/>
    </xf>
    <xf numFmtId="0" fontId="4" fillId="0" borderId="0" xfId="0" applyFont="1"/>
    <xf numFmtId="0" fontId="10" fillId="0" borderId="0" xfId="0" applyFont="1"/>
    <xf numFmtId="0" fontId="3" fillId="0" borderId="0" xfId="0" applyFont="1"/>
    <xf numFmtId="17" fontId="10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0" fillId="0" borderId="0" xfId="0"/>
    <xf numFmtId="0" fontId="8" fillId="5" borderId="2" xfId="0" applyFont="1" applyFill="1" applyBorder="1" applyAlignment="1"/>
    <xf numFmtId="0" fontId="8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vertical="center"/>
    </xf>
    <xf numFmtId="0" fontId="2" fillId="5" borderId="0" xfId="0" applyFont="1" applyFill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26" zoomScaleNormal="100" zoomScaleSheetLayoutView="100" workbookViewId="0">
      <selection activeCell="H48" sqref="H48"/>
    </sheetView>
  </sheetViews>
  <sheetFormatPr baseColWidth="10" defaultRowHeight="15" x14ac:dyDescent="0.25"/>
  <cols>
    <col min="1" max="1" width="4" customWidth="1"/>
    <col min="2" max="2" width="51.28515625" customWidth="1"/>
    <col min="3" max="3" width="5.85546875" hidden="1" customWidth="1"/>
    <col min="4" max="4" width="5" hidden="1" customWidth="1"/>
    <col min="5" max="5" width="40" customWidth="1"/>
    <col min="6" max="6" width="24" bestFit="1" customWidth="1"/>
    <col min="7" max="7" width="22.28515625" customWidth="1"/>
    <col min="8" max="8" width="24" customWidth="1"/>
    <col min="9" max="9" width="25" customWidth="1"/>
  </cols>
  <sheetData>
    <row r="1" spans="1:9" ht="21" x14ac:dyDescent="0.35">
      <c r="A1" s="10" t="s">
        <v>0</v>
      </c>
      <c r="B1" s="10">
        <f>-N20</f>
        <v>0</v>
      </c>
      <c r="C1" s="10"/>
      <c r="D1" s="10"/>
      <c r="E1" s="10"/>
      <c r="F1" s="10"/>
      <c r="G1" s="10"/>
      <c r="H1" s="10"/>
      <c r="I1" s="10"/>
    </row>
    <row r="2" spans="1:9" ht="15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8" t="s">
        <v>14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D4" t="s">
        <v>71</v>
      </c>
    </row>
    <row r="5" spans="1:9" s="39" customFormat="1" ht="21" x14ac:dyDescent="0.35">
      <c r="A5" s="39" t="s">
        <v>67</v>
      </c>
      <c r="C5" s="40"/>
      <c r="D5" s="38" t="s">
        <v>70</v>
      </c>
      <c r="F5" s="39" t="s">
        <v>2</v>
      </c>
      <c r="G5" s="39" t="s">
        <v>15</v>
      </c>
      <c r="H5" s="41">
        <v>44772</v>
      </c>
    </row>
    <row r="6" spans="1:9" ht="27" customHeight="1" x14ac:dyDescent="0.25">
      <c r="B6" s="1"/>
      <c r="C6" s="11"/>
    </row>
    <row r="7" spans="1:9" s="38" customFormat="1" ht="47.25" customHeight="1" x14ac:dyDescent="0.25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10</v>
      </c>
      <c r="G7" s="17" t="s">
        <v>74</v>
      </c>
      <c r="H7" s="17" t="s">
        <v>73</v>
      </c>
      <c r="I7" s="17" t="s">
        <v>8</v>
      </c>
    </row>
    <row r="8" spans="1:9" ht="18.75" x14ac:dyDescent="0.3">
      <c r="A8" s="18">
        <v>1</v>
      </c>
      <c r="B8" s="19" t="s">
        <v>16</v>
      </c>
      <c r="C8" s="20" t="s">
        <v>50</v>
      </c>
      <c r="D8" s="20" t="s">
        <v>49</v>
      </c>
      <c r="E8" s="21">
        <v>29150</v>
      </c>
      <c r="F8" s="22"/>
      <c r="G8" s="22"/>
      <c r="H8" s="23"/>
      <c r="I8" s="24">
        <f t="shared" ref="I8:I35" si="0">+E8+F8+G8+J8</f>
        <v>29150</v>
      </c>
    </row>
    <row r="9" spans="1:9" ht="18.75" x14ac:dyDescent="0.3">
      <c r="A9" s="18">
        <v>2</v>
      </c>
      <c r="B9" s="46" t="s">
        <v>17</v>
      </c>
      <c r="C9" s="20" t="s">
        <v>50</v>
      </c>
      <c r="D9" s="20" t="s">
        <v>49</v>
      </c>
      <c r="E9" s="21">
        <v>54733.58</v>
      </c>
      <c r="F9" s="22"/>
      <c r="G9" s="22"/>
      <c r="H9" s="25"/>
      <c r="I9" s="24">
        <f t="shared" si="0"/>
        <v>54733.58</v>
      </c>
    </row>
    <row r="10" spans="1:9" ht="18.75" x14ac:dyDescent="0.3">
      <c r="A10" s="18">
        <v>3</v>
      </c>
      <c r="B10" s="47" t="s">
        <v>18</v>
      </c>
      <c r="C10" s="20" t="s">
        <v>51</v>
      </c>
      <c r="D10" s="20" t="s">
        <v>49</v>
      </c>
      <c r="E10" s="21">
        <v>85148.2</v>
      </c>
      <c r="F10" s="22"/>
      <c r="G10" s="22"/>
      <c r="H10" s="25"/>
      <c r="I10" s="24">
        <f t="shared" si="0"/>
        <v>85148.2</v>
      </c>
    </row>
    <row r="11" spans="1:9" ht="15" customHeight="1" x14ac:dyDescent="0.3">
      <c r="A11" s="18">
        <v>4</v>
      </c>
      <c r="B11" s="27" t="s">
        <v>19</v>
      </c>
      <c r="C11" s="20" t="s">
        <v>52</v>
      </c>
      <c r="D11" s="20" t="s">
        <v>49</v>
      </c>
      <c r="E11" s="21">
        <v>253017.96</v>
      </c>
      <c r="F11" s="22"/>
      <c r="G11" s="22"/>
      <c r="H11" s="25"/>
      <c r="I11" s="24">
        <f t="shared" si="0"/>
        <v>253017.96</v>
      </c>
    </row>
    <row r="12" spans="1:9" ht="14.25" customHeight="1" x14ac:dyDescent="0.3">
      <c r="A12" s="18">
        <v>5</v>
      </c>
      <c r="B12" s="19" t="s">
        <v>72</v>
      </c>
      <c r="C12" s="20"/>
      <c r="D12" s="20"/>
      <c r="E12" s="21"/>
      <c r="F12" s="22"/>
      <c r="G12" s="22"/>
      <c r="H12" s="25">
        <v>126215.28</v>
      </c>
      <c r="I12" s="24">
        <f t="shared" ref="I12" si="1">+H12</f>
        <v>126215.28</v>
      </c>
    </row>
    <row r="13" spans="1:9" s="44" customFormat="1" ht="14.25" customHeight="1" x14ac:dyDescent="0.3">
      <c r="A13" s="18">
        <v>6</v>
      </c>
      <c r="B13" s="19" t="s">
        <v>69</v>
      </c>
      <c r="C13" s="20"/>
      <c r="D13" s="20"/>
      <c r="E13" s="21"/>
      <c r="F13" s="22"/>
      <c r="G13" s="22"/>
      <c r="H13" s="25">
        <v>156572</v>
      </c>
      <c r="I13" s="24">
        <f>+H13</f>
        <v>156572</v>
      </c>
    </row>
    <row r="14" spans="1:9" ht="18.75" x14ac:dyDescent="0.3">
      <c r="A14" s="18">
        <v>7</v>
      </c>
      <c r="B14" s="48" t="s">
        <v>20</v>
      </c>
      <c r="C14" s="20" t="s">
        <v>48</v>
      </c>
      <c r="D14" s="20" t="s">
        <v>49</v>
      </c>
      <c r="E14" s="21">
        <v>130400</v>
      </c>
      <c r="F14" s="22"/>
      <c r="G14" s="22"/>
      <c r="H14" s="25"/>
      <c r="I14" s="24">
        <f t="shared" si="0"/>
        <v>130400</v>
      </c>
    </row>
    <row r="15" spans="1:9" ht="18.75" x14ac:dyDescent="0.3">
      <c r="A15" s="18">
        <v>8</v>
      </c>
      <c r="B15" s="48" t="s">
        <v>21</v>
      </c>
      <c r="C15" s="20" t="s">
        <v>50</v>
      </c>
      <c r="D15" s="20" t="s">
        <v>49</v>
      </c>
      <c r="E15" s="21">
        <v>44780</v>
      </c>
      <c r="F15" s="29"/>
      <c r="G15" s="29"/>
      <c r="H15" s="25"/>
      <c r="I15" s="24">
        <f t="shared" si="0"/>
        <v>44780</v>
      </c>
    </row>
    <row r="16" spans="1:9" ht="18.75" x14ac:dyDescent="0.3">
      <c r="A16" s="18">
        <v>9</v>
      </c>
      <c r="B16" s="19" t="s">
        <v>22</v>
      </c>
      <c r="C16" s="20" t="s">
        <v>54</v>
      </c>
      <c r="D16" s="20" t="s">
        <v>49</v>
      </c>
      <c r="E16" s="21">
        <v>16500</v>
      </c>
      <c r="F16" s="29"/>
      <c r="G16" s="29"/>
      <c r="H16" s="25"/>
      <c r="I16" s="24">
        <f t="shared" si="0"/>
        <v>16500</v>
      </c>
    </row>
    <row r="17" spans="1:9" ht="18.75" x14ac:dyDescent="0.3">
      <c r="A17" s="18">
        <v>10</v>
      </c>
      <c r="B17" s="48" t="s">
        <v>23</v>
      </c>
      <c r="C17" s="20" t="s">
        <v>50</v>
      </c>
      <c r="D17" s="20" t="s">
        <v>49</v>
      </c>
      <c r="E17" s="21">
        <v>27572.3</v>
      </c>
      <c r="F17" s="29"/>
      <c r="G17" s="29"/>
      <c r="H17" s="25"/>
      <c r="I17" s="24">
        <f t="shared" si="0"/>
        <v>27572.3</v>
      </c>
    </row>
    <row r="18" spans="1:9" ht="18.75" x14ac:dyDescent="0.3">
      <c r="A18" s="18">
        <v>11</v>
      </c>
      <c r="B18" s="48" t="s">
        <v>24</v>
      </c>
      <c r="C18" s="20" t="s">
        <v>53</v>
      </c>
      <c r="D18" s="20" t="s">
        <v>49</v>
      </c>
      <c r="E18" s="21">
        <v>20574.099999999999</v>
      </c>
      <c r="F18" s="29"/>
      <c r="G18" s="29"/>
      <c r="H18" s="25"/>
      <c r="I18" s="24">
        <f t="shared" si="0"/>
        <v>20574.099999999999</v>
      </c>
    </row>
    <row r="19" spans="1:9" ht="18.75" x14ac:dyDescent="0.3">
      <c r="A19" s="18">
        <v>12</v>
      </c>
      <c r="B19" s="48" t="s">
        <v>25</v>
      </c>
      <c r="C19" s="20" t="s">
        <v>50</v>
      </c>
      <c r="D19" s="20" t="s">
        <v>49</v>
      </c>
      <c r="E19" s="21">
        <v>6385.43</v>
      </c>
      <c r="F19" s="29"/>
      <c r="G19" s="29"/>
      <c r="H19" s="25"/>
      <c r="I19" s="24">
        <f t="shared" si="0"/>
        <v>6385.43</v>
      </c>
    </row>
    <row r="20" spans="1:9" ht="18.75" x14ac:dyDescent="0.3">
      <c r="A20" s="18">
        <v>13</v>
      </c>
      <c r="B20" s="47" t="s">
        <v>26</v>
      </c>
      <c r="C20" s="20" t="s">
        <v>52</v>
      </c>
      <c r="D20" s="20" t="s">
        <v>49</v>
      </c>
      <c r="E20" s="21">
        <v>20000.2</v>
      </c>
      <c r="F20" s="29"/>
      <c r="G20" s="29"/>
      <c r="H20" s="25"/>
      <c r="I20" s="24">
        <f t="shared" si="0"/>
        <v>20000.2</v>
      </c>
    </row>
    <row r="21" spans="1:9" ht="18.75" x14ac:dyDescent="0.3">
      <c r="A21" s="18">
        <v>14</v>
      </c>
      <c r="B21" s="46" t="s">
        <v>27</v>
      </c>
      <c r="C21" s="20" t="s">
        <v>52</v>
      </c>
      <c r="D21" s="20" t="s">
        <v>49</v>
      </c>
      <c r="E21" s="21">
        <v>22419.93</v>
      </c>
      <c r="F21" s="29"/>
      <c r="G21" s="29"/>
      <c r="H21" s="25"/>
      <c r="I21" s="24">
        <f t="shared" si="0"/>
        <v>22419.93</v>
      </c>
    </row>
    <row r="22" spans="1:9" ht="18.75" x14ac:dyDescent="0.3">
      <c r="A22" s="18">
        <v>15</v>
      </c>
      <c r="B22" s="19" t="s">
        <v>28</v>
      </c>
      <c r="C22" s="20" t="s">
        <v>57</v>
      </c>
      <c r="D22" s="20" t="s">
        <v>49</v>
      </c>
      <c r="E22" s="21">
        <v>97350</v>
      </c>
      <c r="F22" s="29"/>
      <c r="G22" s="29"/>
      <c r="H22" s="25"/>
      <c r="I22" s="24">
        <f t="shared" si="0"/>
        <v>97350</v>
      </c>
    </row>
    <row r="23" spans="1:9" ht="18.75" x14ac:dyDescent="0.3">
      <c r="A23" s="18">
        <v>16</v>
      </c>
      <c r="B23" s="28" t="s">
        <v>29</v>
      </c>
      <c r="C23" s="30" t="s">
        <v>58</v>
      </c>
      <c r="D23" s="31" t="s">
        <v>49</v>
      </c>
      <c r="E23" s="21">
        <v>39944.870000000003</v>
      </c>
      <c r="F23" s="29"/>
      <c r="G23" s="29"/>
      <c r="H23" s="25"/>
      <c r="I23" s="24">
        <f t="shared" si="0"/>
        <v>39944.870000000003</v>
      </c>
    </row>
    <row r="24" spans="1:9" ht="14.25" customHeight="1" x14ac:dyDescent="0.3">
      <c r="A24" s="18">
        <v>17</v>
      </c>
      <c r="B24" s="28" t="s">
        <v>30</v>
      </c>
      <c r="C24" s="20" t="s">
        <v>48</v>
      </c>
      <c r="D24" s="20" t="s">
        <v>49</v>
      </c>
      <c r="E24" s="21">
        <v>17500</v>
      </c>
      <c r="F24" s="29">
        <v>161509.34</v>
      </c>
      <c r="G24" s="29"/>
      <c r="H24" s="25"/>
      <c r="I24" s="24">
        <f>+E24+F24</f>
        <v>179009.34</v>
      </c>
    </row>
    <row r="25" spans="1:9" ht="18.75" x14ac:dyDescent="0.3">
      <c r="A25" s="18">
        <v>18</v>
      </c>
      <c r="B25" s="32" t="s">
        <v>68</v>
      </c>
      <c r="C25" s="20"/>
      <c r="D25" s="20"/>
      <c r="E25" s="21"/>
      <c r="F25" s="29">
        <v>25680</v>
      </c>
      <c r="G25" s="29"/>
      <c r="H25" s="25"/>
      <c r="I25" s="24">
        <v>25680</v>
      </c>
    </row>
    <row r="26" spans="1:9" ht="18.75" x14ac:dyDescent="0.3">
      <c r="A26" s="18">
        <v>19</v>
      </c>
      <c r="B26" s="46" t="s">
        <v>31</v>
      </c>
      <c r="C26" s="20" t="s">
        <v>59</v>
      </c>
      <c r="D26" s="20" t="s">
        <v>49</v>
      </c>
      <c r="E26" s="21">
        <v>49396</v>
      </c>
      <c r="F26" s="29"/>
      <c r="G26" s="29"/>
      <c r="H26" s="25"/>
      <c r="I26" s="24">
        <f t="shared" si="0"/>
        <v>49396</v>
      </c>
    </row>
    <row r="27" spans="1:9" ht="18.75" x14ac:dyDescent="0.3">
      <c r="A27" s="18">
        <v>20</v>
      </c>
      <c r="B27" s="33" t="s">
        <v>32</v>
      </c>
      <c r="C27" s="20" t="s">
        <v>50</v>
      </c>
      <c r="D27" s="20" t="s">
        <v>49</v>
      </c>
      <c r="E27" s="34">
        <v>1564987.31</v>
      </c>
      <c r="F27" s="29"/>
      <c r="G27" s="29"/>
      <c r="H27" s="35"/>
      <c r="I27" s="24">
        <f>+E27+F27</f>
        <v>1564987.31</v>
      </c>
    </row>
    <row r="28" spans="1:9" ht="18.75" x14ac:dyDescent="0.3">
      <c r="A28" s="18">
        <v>21</v>
      </c>
      <c r="B28" s="28" t="s">
        <v>33</v>
      </c>
      <c r="C28" s="20" t="s">
        <v>50</v>
      </c>
      <c r="D28" s="20" t="s">
        <v>49</v>
      </c>
      <c r="E28" s="21">
        <v>6150</v>
      </c>
      <c r="F28" s="29"/>
      <c r="G28" s="29"/>
      <c r="H28" s="25"/>
      <c r="I28" s="24">
        <f t="shared" si="0"/>
        <v>6150</v>
      </c>
    </row>
    <row r="29" spans="1:9" ht="18.75" x14ac:dyDescent="0.3">
      <c r="A29" s="18">
        <v>22</v>
      </c>
      <c r="B29" s="28" t="s">
        <v>34</v>
      </c>
      <c r="C29" s="20" t="s">
        <v>50</v>
      </c>
      <c r="D29" s="20" t="s">
        <v>49</v>
      </c>
      <c r="E29" s="21">
        <v>107800</v>
      </c>
      <c r="F29" s="29"/>
      <c r="G29" s="29"/>
      <c r="H29" s="25"/>
      <c r="I29" s="24">
        <f t="shared" si="0"/>
        <v>107800</v>
      </c>
    </row>
    <row r="30" spans="1:9" ht="18.75" x14ac:dyDescent="0.3">
      <c r="A30" s="18">
        <v>23</v>
      </c>
      <c r="B30" s="48" t="s">
        <v>35</v>
      </c>
      <c r="C30" s="20" t="s">
        <v>50</v>
      </c>
      <c r="D30" s="20" t="s">
        <v>49</v>
      </c>
      <c r="E30" s="21">
        <v>38936</v>
      </c>
      <c r="F30" s="29"/>
      <c r="G30" s="29"/>
      <c r="H30" s="25"/>
      <c r="I30" s="24">
        <f t="shared" si="0"/>
        <v>38936</v>
      </c>
    </row>
    <row r="31" spans="1:9" ht="18.75" x14ac:dyDescent="0.3">
      <c r="A31" s="18">
        <v>24</v>
      </c>
      <c r="B31" s="48" t="s">
        <v>36</v>
      </c>
      <c r="C31" s="20" t="s">
        <v>50</v>
      </c>
      <c r="D31" s="20" t="s">
        <v>49</v>
      </c>
      <c r="E31" s="21">
        <v>7194</v>
      </c>
      <c r="F31" s="29"/>
      <c r="G31" s="29"/>
      <c r="H31" s="25"/>
      <c r="I31" s="24">
        <f t="shared" si="0"/>
        <v>7194</v>
      </c>
    </row>
    <row r="32" spans="1:9" ht="18.75" x14ac:dyDescent="0.3">
      <c r="A32" s="18">
        <v>25</v>
      </c>
      <c r="B32" s="47" t="s">
        <v>37</v>
      </c>
      <c r="C32" s="20" t="s">
        <v>60</v>
      </c>
      <c r="D32" s="20" t="s">
        <v>49</v>
      </c>
      <c r="E32" s="21">
        <v>58893.8</v>
      </c>
      <c r="F32" s="29"/>
      <c r="G32" s="29"/>
      <c r="H32" s="25"/>
      <c r="I32" s="24">
        <f t="shared" si="0"/>
        <v>58893.8</v>
      </c>
    </row>
    <row r="33" spans="1:9" s="44" customFormat="1" ht="18.75" x14ac:dyDescent="0.3">
      <c r="A33" s="18">
        <v>26</v>
      </c>
      <c r="B33" s="26" t="s">
        <v>75</v>
      </c>
      <c r="C33" s="20"/>
      <c r="D33" s="20"/>
      <c r="E33" s="21"/>
      <c r="F33" s="29"/>
      <c r="G33" s="29"/>
      <c r="H33" s="25">
        <v>70010</v>
      </c>
      <c r="I33" s="24">
        <f>+H33</f>
        <v>70010</v>
      </c>
    </row>
    <row r="34" spans="1:9" s="44" customFormat="1" ht="18.75" x14ac:dyDescent="0.3">
      <c r="A34" s="18">
        <v>27</v>
      </c>
      <c r="B34" s="26" t="s">
        <v>76</v>
      </c>
      <c r="C34" s="20"/>
      <c r="D34" s="20"/>
      <c r="E34" s="21"/>
      <c r="F34" s="29"/>
      <c r="G34" s="29"/>
      <c r="H34" s="25">
        <v>75000</v>
      </c>
      <c r="I34" s="24">
        <f>+H34</f>
        <v>75000</v>
      </c>
    </row>
    <row r="35" spans="1:9" ht="18.75" x14ac:dyDescent="0.3">
      <c r="A35" s="18">
        <v>28</v>
      </c>
      <c r="B35" s="28" t="s">
        <v>38</v>
      </c>
      <c r="C35" s="20" t="s">
        <v>62</v>
      </c>
      <c r="D35" s="20" t="s">
        <v>49</v>
      </c>
      <c r="E35" s="21">
        <v>1240.5</v>
      </c>
      <c r="F35" s="29"/>
      <c r="G35" s="29"/>
      <c r="H35" s="25"/>
      <c r="I35" s="24">
        <f t="shared" si="0"/>
        <v>1240.5</v>
      </c>
    </row>
    <row r="36" spans="1:9" ht="18.75" x14ac:dyDescent="0.3">
      <c r="A36" s="18">
        <v>29</v>
      </c>
      <c r="B36" s="46" t="s">
        <v>39</v>
      </c>
      <c r="C36" s="20" t="s">
        <v>55</v>
      </c>
      <c r="D36" s="20" t="s">
        <v>49</v>
      </c>
      <c r="E36" s="21">
        <v>48900</v>
      </c>
      <c r="F36" s="29"/>
      <c r="G36" s="29"/>
      <c r="H36" s="25"/>
      <c r="I36" s="24">
        <f t="shared" ref="I36:I44" si="2">+E36+F36+G36+J36</f>
        <v>48900</v>
      </c>
    </row>
    <row r="37" spans="1:9" ht="18.75" x14ac:dyDescent="0.3">
      <c r="A37" s="18">
        <v>30</v>
      </c>
      <c r="B37" s="26" t="s">
        <v>40</v>
      </c>
      <c r="C37" s="20" t="s">
        <v>63</v>
      </c>
      <c r="D37" s="20" t="s">
        <v>49</v>
      </c>
      <c r="E37" s="21">
        <v>8500</v>
      </c>
      <c r="F37" s="29"/>
      <c r="G37" s="29"/>
      <c r="H37" s="25"/>
      <c r="I37" s="24">
        <f t="shared" si="2"/>
        <v>8500</v>
      </c>
    </row>
    <row r="38" spans="1:9" ht="18.75" x14ac:dyDescent="0.3">
      <c r="A38" s="18">
        <v>31</v>
      </c>
      <c r="B38" s="28" t="s">
        <v>41</v>
      </c>
      <c r="C38" s="20" t="s">
        <v>61</v>
      </c>
      <c r="D38" s="20" t="s">
        <v>49</v>
      </c>
      <c r="E38" s="21">
        <v>938.1</v>
      </c>
      <c r="F38" s="29"/>
      <c r="G38" s="29"/>
      <c r="H38" s="25"/>
      <c r="I38" s="24">
        <f t="shared" si="2"/>
        <v>938.1</v>
      </c>
    </row>
    <row r="39" spans="1:9" ht="18.75" x14ac:dyDescent="0.3">
      <c r="A39" s="18">
        <v>32</v>
      </c>
      <c r="B39" s="26" t="s">
        <v>42</v>
      </c>
      <c r="C39" s="20" t="s">
        <v>64</v>
      </c>
      <c r="D39" s="20" t="s">
        <v>49</v>
      </c>
      <c r="E39" s="21">
        <v>14683.11</v>
      </c>
      <c r="F39" s="29"/>
      <c r="G39" s="29"/>
      <c r="H39" s="25"/>
      <c r="I39" s="24">
        <f t="shared" si="2"/>
        <v>14683.11</v>
      </c>
    </row>
    <row r="40" spans="1:9" ht="18.75" x14ac:dyDescent="0.3">
      <c r="A40" s="18">
        <v>33</v>
      </c>
      <c r="B40" s="33" t="s">
        <v>43</v>
      </c>
      <c r="C40" s="20" t="s">
        <v>56</v>
      </c>
      <c r="D40" s="20" t="s">
        <v>49</v>
      </c>
      <c r="E40" s="21">
        <v>21107.35</v>
      </c>
      <c r="F40" s="29"/>
      <c r="G40" s="29"/>
      <c r="H40" s="25"/>
      <c r="I40" s="24">
        <f t="shared" si="2"/>
        <v>21107.35</v>
      </c>
    </row>
    <row r="41" spans="1:9" ht="18.75" x14ac:dyDescent="0.3">
      <c r="A41" s="18">
        <v>34</v>
      </c>
      <c r="B41" s="47" t="s">
        <v>44</v>
      </c>
      <c r="C41" s="20" t="s">
        <v>65</v>
      </c>
      <c r="D41" s="20" t="s">
        <v>49</v>
      </c>
      <c r="E41" s="21">
        <v>4640</v>
      </c>
      <c r="F41" s="29"/>
      <c r="G41" s="29"/>
      <c r="H41" s="25"/>
      <c r="I41" s="24">
        <f t="shared" si="2"/>
        <v>4640</v>
      </c>
    </row>
    <row r="42" spans="1:9" ht="18.75" x14ac:dyDescent="0.3">
      <c r="A42" s="18">
        <v>35</v>
      </c>
      <c r="B42" s="48" t="s">
        <v>45</v>
      </c>
      <c r="C42" s="20" t="s">
        <v>50</v>
      </c>
      <c r="D42" s="20" t="s">
        <v>49</v>
      </c>
      <c r="E42" s="21">
        <v>8688.68</v>
      </c>
      <c r="F42" s="29"/>
      <c r="G42" s="29"/>
      <c r="H42" s="25"/>
      <c r="I42" s="24">
        <f t="shared" si="2"/>
        <v>8688.68</v>
      </c>
    </row>
    <row r="43" spans="1:9" ht="18.75" x14ac:dyDescent="0.3">
      <c r="A43" s="18">
        <v>36</v>
      </c>
      <c r="B43" s="48" t="s">
        <v>46</v>
      </c>
      <c r="C43" s="20" t="s">
        <v>50</v>
      </c>
      <c r="D43" s="20" t="s">
        <v>49</v>
      </c>
      <c r="E43" s="21">
        <v>7150</v>
      </c>
      <c r="F43" s="29"/>
      <c r="G43" s="29"/>
      <c r="H43" s="25"/>
      <c r="I43" s="24">
        <f t="shared" si="2"/>
        <v>7150</v>
      </c>
    </row>
    <row r="44" spans="1:9" ht="18.75" x14ac:dyDescent="0.3">
      <c r="A44" s="18">
        <v>37</v>
      </c>
      <c r="B44" s="46" t="s">
        <v>47</v>
      </c>
      <c r="C44" s="20" t="s">
        <v>66</v>
      </c>
      <c r="D44" s="20" t="s">
        <v>49</v>
      </c>
      <c r="E44" s="21">
        <v>15855.43</v>
      </c>
      <c r="F44" s="29"/>
      <c r="G44" s="29"/>
      <c r="H44" s="25"/>
      <c r="I44" s="24">
        <f t="shared" si="2"/>
        <v>15855.43</v>
      </c>
    </row>
    <row r="45" spans="1:9" ht="18.75" x14ac:dyDescent="0.3">
      <c r="A45" s="53" t="s">
        <v>9</v>
      </c>
      <c r="B45" s="54"/>
      <c r="C45" s="54"/>
      <c r="D45" s="54"/>
      <c r="E45" s="36">
        <f>SUM(E8:E44)</f>
        <v>2830536.85</v>
      </c>
      <c r="F45" s="37">
        <f>SUM(F8:F44)</f>
        <v>187189.34</v>
      </c>
      <c r="G45" s="37">
        <f>SUM(G8:G44)</f>
        <v>0</v>
      </c>
      <c r="H45" s="37">
        <f>SUM(H8:H44)</f>
        <v>427797.28</v>
      </c>
      <c r="I45" s="2">
        <f>SUM(I8:I44)</f>
        <v>3445523.47</v>
      </c>
    </row>
    <row r="46" spans="1:9" ht="18.75" x14ac:dyDescent="0.3">
      <c r="A46" s="12"/>
      <c r="B46" s="12"/>
      <c r="C46" s="12"/>
      <c r="D46" s="12"/>
      <c r="E46" s="13"/>
      <c r="F46" s="15"/>
      <c r="G46" s="14"/>
      <c r="H46" s="15"/>
      <c r="I46" s="16"/>
    </row>
    <row r="47" spans="1:9" ht="18.75" x14ac:dyDescent="0.3">
      <c r="A47" s="12"/>
      <c r="B47" s="12"/>
      <c r="C47" s="12"/>
      <c r="D47" s="12"/>
      <c r="E47" s="13"/>
      <c r="F47" s="15"/>
      <c r="G47" s="14"/>
      <c r="H47" s="15"/>
      <c r="I47" s="16"/>
    </row>
    <row r="50" spans="1:8" x14ac:dyDescent="0.25">
      <c r="B50" s="11" t="s">
        <v>77</v>
      </c>
    </row>
    <row r="51" spans="1:8" s="45" customFormat="1" x14ac:dyDescent="0.25"/>
    <row r="52" spans="1:8" s="45" customFormat="1" x14ac:dyDescent="0.25">
      <c r="B52" s="49" t="s">
        <v>78</v>
      </c>
      <c r="C52" s="49"/>
      <c r="D52" s="49"/>
      <c r="E52" s="49"/>
    </row>
    <row r="53" spans="1:8" x14ac:dyDescent="0.25">
      <c r="C53" s="52"/>
      <c r="D53" s="52"/>
    </row>
    <row r="54" spans="1:8" x14ac:dyDescent="0.25">
      <c r="A54" s="55"/>
      <c r="B54" s="55"/>
      <c r="C54" s="55"/>
      <c r="D54" s="55"/>
      <c r="E54" s="55"/>
      <c r="F54" s="55"/>
      <c r="G54" s="55"/>
      <c r="H54" s="6"/>
    </row>
    <row r="55" spans="1:8" x14ac:dyDescent="0.25">
      <c r="A55" s="55"/>
      <c r="B55" s="55"/>
      <c r="C55" s="55"/>
      <c r="D55" s="55"/>
      <c r="E55" s="55"/>
      <c r="F55" s="55"/>
      <c r="G55" s="55"/>
      <c r="H55" s="6"/>
    </row>
    <row r="56" spans="1:8" x14ac:dyDescent="0.25">
      <c r="A56" s="3"/>
      <c r="B56" s="4"/>
      <c r="C56" s="56"/>
      <c r="D56" s="56"/>
      <c r="E56" s="57"/>
      <c r="F56" s="57"/>
      <c r="G56" s="57"/>
      <c r="H56" s="7"/>
    </row>
    <row r="57" spans="1:8" ht="18.75" x14ac:dyDescent="0.3">
      <c r="A57" s="42"/>
      <c r="B57" s="43" t="s">
        <v>11</v>
      </c>
      <c r="C57" s="50" t="s">
        <v>12</v>
      </c>
      <c r="D57" s="50"/>
      <c r="E57" s="51" t="s">
        <v>13</v>
      </c>
      <c r="F57" s="51"/>
      <c r="G57" s="51"/>
      <c r="H57" s="5"/>
    </row>
  </sheetData>
  <mergeCells count="7">
    <mergeCell ref="C57:D57"/>
    <mergeCell ref="E57:G57"/>
    <mergeCell ref="C53:D53"/>
    <mergeCell ref="A45:D45"/>
    <mergeCell ref="A54:G55"/>
    <mergeCell ref="C56:D56"/>
    <mergeCell ref="E56:G56"/>
  </mergeCells>
  <phoneticPr fontId="6" type="noConversion"/>
  <pageMargins left="0.25" right="0.25" top="0.75" bottom="0.75" header="0.3" footer="0.3"/>
  <pageSetup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COMPROMISO DEUDA JUNIO 2022</vt:lpstr>
      <vt:lpstr>'COMPROMISO DEUDA 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2022-08-02T17:20:26Z</cp:lastPrinted>
  <dcterms:created xsi:type="dcterms:W3CDTF">2022-03-03T12:44:54Z</dcterms:created>
  <dcterms:modified xsi:type="dcterms:W3CDTF">2022-08-04T15:04:26Z</dcterms:modified>
</cp:coreProperties>
</file>